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15.xml"/>
  <Override ContentType="application/vnd.openxmlformats-officedocument.drawingml.chart+xml" PartName="/xl/charts/chart17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SZR" sheetId="1" r:id="rId4"/>
    <sheet state="visible" name="onallok" sheetId="2" r:id="rId5"/>
  </sheets>
  <definedNames/>
  <calcPr/>
</workbook>
</file>

<file path=xl/sharedStrings.xml><?xml version="1.0" encoding="utf-8"?>
<sst xmlns="http://schemas.openxmlformats.org/spreadsheetml/2006/main" count="316" uniqueCount="166">
  <si>
    <t>Sorszám</t>
  </si>
  <si>
    <t>Település neve</t>
  </si>
  <si>
    <t>Szolgálandó közönség</t>
  </si>
  <si>
    <t>Nyilvános könyvtár</t>
  </si>
  <si>
    <t>települési könyvtárak 2023</t>
  </si>
  <si>
    <t>Forgalmi adatok</t>
  </si>
  <si>
    <t>Teljes alapterület</t>
  </si>
  <si>
    <t>Számítógépek szám</t>
  </si>
  <si>
    <t>Internetes számítógépek száma használóknak</t>
  </si>
  <si>
    <t>nyitvatartási napok száma évben</t>
  </si>
  <si>
    <t>Nyitva t. napok sz. hetenként</t>
  </si>
  <si>
    <t>Nyitva t. órák sz. hetenként</t>
  </si>
  <si>
    <t>Könyvtáros munkakörben dolgozók</t>
  </si>
  <si>
    <t>Egyéb nem szakmai munkakörben dolgozó teljes és rész összesen</t>
  </si>
  <si>
    <t>éves költségvetés (e Ft)</t>
  </si>
  <si>
    <t>Állomány-gyarapodás a tárgyév folyamán (db)</t>
  </si>
  <si>
    <t>Leltári állomány december 31-én (db)</t>
  </si>
  <si>
    <t>Kurrens időszaki kiadványok száma</t>
  </si>
  <si>
    <t>A könyvtárból kivihető kölcsönözhető állomány</t>
  </si>
  <si>
    <t>Állomány-gyarapításra fordított összeg a kifizetett számlák alapján (eFt)</t>
  </si>
  <si>
    <r>
      <rPr>
        <rFont val="Arial"/>
        <color theme="1"/>
        <sz val="10.0"/>
      </rPr>
      <t xml:space="preserve">Könyvtárközi kérések Küldött </t>
    </r>
    <r>
      <rPr>
        <rFont val="Arial"/>
        <color theme="1"/>
        <sz val="10.0"/>
      </rPr>
      <t>dokumentumok</t>
    </r>
  </si>
  <si>
    <t>Könyvtárközi kérések Kapott dokumentumok</t>
  </si>
  <si>
    <t>Olvasók száma összesen</t>
  </si>
  <si>
    <t>Ebből 14 éven aluliak száma</t>
  </si>
  <si>
    <t>Rendezvények száma</t>
  </si>
  <si>
    <t>Rendezvényeken résztvevő személyek száma</t>
  </si>
  <si>
    <t>Rendezvényekből használólépzést szolgáló szám</t>
  </si>
  <si>
    <t>A használóképzésen résztvevők száma</t>
  </si>
  <si>
    <t xml:space="preserve">regisztrált használó arány % Reg.haszn/népesség </t>
  </si>
  <si>
    <t>aktív használó-arány % aktiv.haszn/népesség</t>
  </si>
  <si>
    <t>gyermek arány 14 éven aluli reg.haszn./népesség %</t>
  </si>
  <si>
    <t>gyermek olvasó arány aregisztrált használók körében % 14 év aluli reg.hasz/reg.hasz</t>
  </si>
  <si>
    <t>dokumentumellátottság db állomány/népesség egy főre</t>
  </si>
  <si>
    <t>beszerzett dokumentummal való ellátottság beszerz.dok/népesség db 1000 főre</t>
  </si>
  <si>
    <t>beszerzési kvóta öszeg/népesség</t>
  </si>
  <si>
    <t>könyvtárhasználat népszerűsége személyes használat/népesség főre</t>
  </si>
  <si>
    <t>személyes használat napi szinten; személyes használat/nyitva tartási napok száma</t>
  </si>
  <si>
    <t>dokumentumhasználat népszerűsége használt dokumentum/népessé</t>
  </si>
  <si>
    <t>az állomány használata használt dok/állomány</t>
  </si>
  <si>
    <t>az állomány forgási sebessége használt dok/kölcsönözhető áll.</t>
  </si>
  <si>
    <t>az állomány kopása használt dok/beszerzett dok</t>
  </si>
  <si>
    <t>Teljes munkaidőben</t>
  </si>
  <si>
    <t>Részmunkaidőben</t>
  </si>
  <si>
    <t>Össz (eFt)</t>
  </si>
  <si>
    <t>eredetiben</t>
  </si>
  <si>
    <t>másolat-ban</t>
  </si>
  <si>
    <t>Regisztrált használók</t>
  </si>
  <si>
    <t>aktív használó</t>
  </si>
  <si>
    <t xml:space="preserve"> Személyes helybeni használat </t>
  </si>
  <si>
    <t>Az összesből Internet használat</t>
  </si>
  <si>
    <t>Telefon, fax, e-mail</t>
  </si>
  <si>
    <t>OPAC, honlap</t>
  </si>
  <si>
    <t>Kölcsönzött dokumentumok</t>
  </si>
  <si>
    <t>Helyben használt dokumentumok</t>
  </si>
  <si>
    <t>Személyes használat</t>
  </si>
  <si>
    <t>KSZR</t>
  </si>
  <si>
    <t>nyomta-tott</t>
  </si>
  <si>
    <t>elektro-nikus</t>
  </si>
  <si>
    <t>használó</t>
  </si>
  <si>
    <t>1.</t>
  </si>
  <si>
    <t xml:space="preserve">Ambrózfalva </t>
  </si>
  <si>
    <t>nem</t>
  </si>
  <si>
    <t>2.</t>
  </si>
  <si>
    <t>Apátfalva</t>
  </si>
  <si>
    <t>3.</t>
  </si>
  <si>
    <t>Árpádhalom</t>
  </si>
  <si>
    <t>4.</t>
  </si>
  <si>
    <t>Ásotthalom</t>
  </si>
  <si>
    <t>5.</t>
  </si>
  <si>
    <t>Baks</t>
  </si>
  <si>
    <t>6.</t>
  </si>
  <si>
    <t>Csanádalberti</t>
  </si>
  <si>
    <t>7.</t>
  </si>
  <si>
    <t>Csanytelek</t>
  </si>
  <si>
    <t>8.</t>
  </si>
  <si>
    <t>Csengele</t>
  </si>
  <si>
    <t>9.</t>
  </si>
  <si>
    <t>Derekegyház</t>
  </si>
  <si>
    <t>10.</t>
  </si>
  <si>
    <t>Dóc</t>
  </si>
  <si>
    <t>11.</t>
  </si>
  <si>
    <t>Eperjes</t>
  </si>
  <si>
    <t>12.</t>
  </si>
  <si>
    <t>Fábiánsebestyén</t>
  </si>
  <si>
    <t>13.</t>
  </si>
  <si>
    <t>Felgyő</t>
  </si>
  <si>
    <t>14.</t>
  </si>
  <si>
    <t>Ferencszállás</t>
  </si>
  <si>
    <t>15.</t>
  </si>
  <si>
    <t>Forráskút</t>
  </si>
  <si>
    <t>16.</t>
  </si>
  <si>
    <t>Földeák</t>
  </si>
  <si>
    <t>17.</t>
  </si>
  <si>
    <t>Királyhegyes</t>
  </si>
  <si>
    <t>18.</t>
  </si>
  <si>
    <t>Kiszombor</t>
  </si>
  <si>
    <t>19.</t>
  </si>
  <si>
    <t>Klárafalva</t>
  </si>
  <si>
    <t>20.</t>
  </si>
  <si>
    <t>Kövegy</t>
  </si>
  <si>
    <t>21.</t>
  </si>
  <si>
    <t>Kübekháza</t>
  </si>
  <si>
    <t>22.</t>
  </si>
  <si>
    <t>Magyarcsanád</t>
  </si>
  <si>
    <t>23.</t>
  </si>
  <si>
    <t>Maroslele</t>
  </si>
  <si>
    <t>24.</t>
  </si>
  <si>
    <t>Nagyér</t>
  </si>
  <si>
    <t>25.</t>
  </si>
  <si>
    <t>Nagylak</t>
  </si>
  <si>
    <t>26.</t>
  </si>
  <si>
    <t>Nagymágocs</t>
  </si>
  <si>
    <t>27.</t>
  </si>
  <si>
    <t>Nagytőke</t>
  </si>
  <si>
    <t>28.</t>
  </si>
  <si>
    <t>Óföldeák</t>
  </si>
  <si>
    <t>29.</t>
  </si>
  <si>
    <t>Ópusztaszer</t>
  </si>
  <si>
    <t>30.</t>
  </si>
  <si>
    <t>Öttömös</t>
  </si>
  <si>
    <t>31.</t>
  </si>
  <si>
    <t>Pitvaros</t>
  </si>
  <si>
    <t>32.</t>
  </si>
  <si>
    <t>Pusztamérges</t>
  </si>
  <si>
    <t>33.</t>
  </si>
  <si>
    <t>Pusztaszer</t>
  </si>
  <si>
    <t>34.</t>
  </si>
  <si>
    <t>Röszke</t>
  </si>
  <si>
    <t>35.</t>
  </si>
  <si>
    <t>Szegvár</t>
  </si>
  <si>
    <t>36.</t>
  </si>
  <si>
    <t>Székkutas</t>
  </si>
  <si>
    <t>37.</t>
  </si>
  <si>
    <t>Tiszasziget</t>
  </si>
  <si>
    <t>38.</t>
  </si>
  <si>
    <t>Tömörkény</t>
  </si>
  <si>
    <t>39.</t>
  </si>
  <si>
    <t>Újszentiván</t>
  </si>
  <si>
    <t>települési könyvtárak 2022</t>
  </si>
  <si>
    <t>Könyvtárközi kérések Küldött dokumentumok</t>
  </si>
  <si>
    <t>dokumentumhasználat népszerűsége használt dokumentum/népesség</t>
  </si>
  <si>
    <t>napi költség: éves költség/ nyitvatartási napok száma (Ft)</t>
  </si>
  <si>
    <t>Önállók</t>
  </si>
  <si>
    <t>városok</t>
  </si>
  <si>
    <t>Csanádpalota</t>
  </si>
  <si>
    <t>igen</t>
  </si>
  <si>
    <t>Csongrád</t>
  </si>
  <si>
    <t>Hódmezővásárhely</t>
  </si>
  <si>
    <t>Kistelek</t>
  </si>
  <si>
    <t>Makó</t>
  </si>
  <si>
    <t>Mindszent</t>
  </si>
  <si>
    <t>Mórahalom</t>
  </si>
  <si>
    <t>Sándorfalva</t>
  </si>
  <si>
    <t>Szeged</t>
  </si>
  <si>
    <t>Szentes</t>
  </si>
  <si>
    <t>Algyő</t>
  </si>
  <si>
    <t>Balástya</t>
  </si>
  <si>
    <t>Bordány</t>
  </si>
  <si>
    <t>Deszk</t>
  </si>
  <si>
    <t>Domaszék</t>
  </si>
  <si>
    <t>Mártély</t>
  </si>
  <si>
    <t>Ruzsa</t>
  </si>
  <si>
    <t>Szatymaz</t>
  </si>
  <si>
    <t>Üllés</t>
  </si>
  <si>
    <t>Zákányszék</t>
  </si>
  <si>
    <t>Zsombó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</si>
</sst>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"/>
    <numFmt numFmtId="165" formatCode="#,##0&quot;    &quot;"/>
    <numFmt numFmtId="166" formatCode="0.0"/>
  </numFmts>
  <fonts count="10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b/>
      <i/>
      <sz val="10.0"/>
      <color theme="1"/>
      <name val="Arial"/>
    </font>
    <font>
      <sz val="10.0"/>
      <color rgb="FF00B050"/>
      <name val="Arial"/>
    </font>
    <font>
      <sz val="10.0"/>
      <color rgb="FF00B050"/>
      <name val="Times New Roman"/>
    </font>
    <font>
      <sz val="11.0"/>
      <color rgb="FF00B050"/>
      <name val="Calibri"/>
    </font>
    <font>
      <sz val="10.0"/>
      <color rgb="FFFF0000"/>
      <name val="Arial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31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right style="medium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medium">
        <color rgb="FF000000"/>
      </right>
      <bottom style="thick">
        <color rgb="FF000000"/>
      </bottom>
    </border>
    <border>
      <left style="medium">
        <color rgb="FF000000"/>
      </left>
      <right style="medium">
        <color rgb="FF000000"/>
      </right>
      <bottom style="thick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0" fontId="1" numFmtId="3" xfId="0" applyAlignment="1" applyBorder="1" applyFont="1" applyNumberFormat="1">
      <alignment horizontal="center" shrinkToFit="0" textRotation="90" vertical="center" wrapText="1"/>
    </xf>
    <xf borderId="2" fillId="0" fontId="1" numFmtId="3" xfId="0" applyAlignment="1" applyBorder="1" applyFont="1" applyNumberFormat="1">
      <alignment horizontal="center" shrinkToFit="0" vertical="center" wrapText="1"/>
    </xf>
    <xf borderId="3" fillId="0" fontId="1" numFmtId="3" xfId="0" applyAlignment="1" applyBorder="1" applyFont="1" applyNumberFormat="1">
      <alignment horizontal="center" shrinkToFit="0" textRotation="90" vertical="center" wrapText="1"/>
    </xf>
    <xf borderId="4" fillId="0" fontId="2" numFmtId="3" xfId="0" applyAlignment="1" applyBorder="1" applyFont="1" applyNumberFormat="1">
      <alignment horizontal="center" readingOrder="0" shrinkToFit="0" vertical="center" wrapText="1"/>
    </xf>
    <xf borderId="5" fillId="0" fontId="3" numFmtId="0" xfId="0" applyBorder="1" applyFont="1"/>
    <xf borderId="6" fillId="0" fontId="3" numFmtId="0" xfId="0" applyBorder="1" applyFont="1"/>
    <xf borderId="4" fillId="0" fontId="2" numFmtId="164" xfId="0" applyAlignment="1" applyBorder="1" applyFont="1" applyNumberFormat="1">
      <alignment horizontal="center" shrinkToFit="0" vertical="center" wrapText="1"/>
    </xf>
    <xf borderId="7" fillId="0" fontId="2" numFmtId="164" xfId="0" applyAlignment="1" applyBorder="1" applyFont="1" applyNumberFormat="1">
      <alignment horizontal="center" shrinkToFit="0" vertical="center" wrapText="1"/>
    </xf>
    <xf borderId="7" fillId="0" fontId="2" numFmtId="3" xfId="0" applyAlignment="1" applyBorder="1" applyFont="1" applyNumberFormat="1">
      <alignment horizontal="center" shrinkToFit="0" vertical="center" wrapText="1"/>
    </xf>
    <xf borderId="7" fillId="0" fontId="1" numFmtId="0" xfId="0" applyAlignment="1" applyBorder="1" applyFont="1">
      <alignment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1" numFmtId="3" xfId="0" applyAlignment="1" applyBorder="1" applyFont="1" applyNumberFormat="1">
      <alignment horizontal="center" shrinkToFit="0" textRotation="90" vertical="center" wrapText="1"/>
    </xf>
    <xf borderId="4" fillId="0" fontId="1" numFmtId="3" xfId="0" applyAlignment="1" applyBorder="1" applyFont="1" applyNumberFormat="1">
      <alignment horizontal="center" shrinkToFit="0" vertical="center" wrapText="1"/>
    </xf>
    <xf borderId="7" fillId="0" fontId="1" numFmtId="3" xfId="0" applyAlignment="1" applyBorder="1" applyFont="1" applyNumberFormat="1">
      <alignment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2" numFmtId="3" xfId="0" applyAlignment="1" applyBorder="1" applyFont="1" applyNumberFormat="1">
      <alignment horizontal="center" shrinkToFit="0" vertical="center" wrapText="1"/>
    </xf>
    <xf borderId="11" fillId="0" fontId="1" numFmtId="0" xfId="0" applyAlignment="1" applyBorder="1" applyFont="1">
      <alignment horizontal="center" shrinkToFit="0" textRotation="90" vertical="center" wrapText="1"/>
    </xf>
    <xf borderId="12" fillId="0" fontId="1" numFmtId="3" xfId="0" applyAlignment="1" applyBorder="1" applyFont="1" applyNumberFormat="1">
      <alignment horizontal="center" shrinkToFit="0" textRotation="90" vertical="center" wrapText="1"/>
    </xf>
    <xf borderId="3" fillId="0" fontId="1" numFmtId="0" xfId="0" applyAlignment="1" applyBorder="1" applyFont="1">
      <alignment shrinkToFit="0" textRotation="90" vertical="center" wrapText="1"/>
    </xf>
    <xf borderId="3" fillId="0" fontId="1" numFmtId="0" xfId="0" applyAlignment="1" applyBorder="1" applyFont="1">
      <alignment shrinkToFit="0" textRotation="90" wrapText="1"/>
    </xf>
    <xf borderId="3" fillId="0" fontId="1" numFmtId="0" xfId="0" applyAlignment="1" applyBorder="1" applyFont="1">
      <alignment shrinkToFit="0" textRotation="89" vertical="center" wrapText="1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4" numFmtId="3" xfId="0" applyAlignment="1" applyBorder="1" applyFont="1" applyNumberFormat="1">
      <alignment horizontal="left" shrinkToFit="0" vertical="center" wrapText="1"/>
    </xf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0" fontId="4" numFmtId="3" xfId="0" applyAlignment="1" applyBorder="1" applyFont="1" applyNumberFormat="1">
      <alignment horizontal="left" shrinkToFit="0" vertical="center" wrapText="1"/>
    </xf>
    <xf borderId="24" fillId="0" fontId="3" numFmtId="0" xfId="0" applyBorder="1" applyFont="1"/>
    <xf borderId="15" fillId="0" fontId="2" numFmtId="0" xfId="0" applyAlignment="1" applyBorder="1" applyFont="1">
      <alignment shrinkToFit="0" vertical="center" wrapText="1"/>
    </xf>
    <xf borderId="25" fillId="0" fontId="2" numFmtId="0" xfId="0" applyAlignment="1" applyBorder="1" applyFont="1">
      <alignment shrinkToFit="0" vertical="center" wrapText="1"/>
    </xf>
    <xf borderId="25" fillId="0" fontId="4" numFmtId="3" xfId="0" applyAlignment="1" applyBorder="1" applyFont="1" applyNumberFormat="1">
      <alignment horizontal="center" shrinkToFit="0" vertical="center" wrapText="1"/>
    </xf>
    <xf borderId="25" fillId="0" fontId="1" numFmtId="0" xfId="0" applyAlignment="1" applyBorder="1" applyFont="1">
      <alignment horizontal="center" vertical="center"/>
    </xf>
    <xf borderId="23" fillId="0" fontId="4" numFmtId="3" xfId="0" applyAlignment="1" applyBorder="1" applyFont="1" applyNumberFormat="1">
      <alignment horizontal="center" shrinkToFit="0" vertical="center" wrapText="1"/>
    </xf>
    <xf borderId="26" fillId="0" fontId="3" numFmtId="0" xfId="0" applyBorder="1" applyFont="1"/>
    <xf borderId="25" fillId="0" fontId="2" numFmtId="0" xfId="0" applyBorder="1" applyFont="1"/>
    <xf borderId="7" fillId="0" fontId="5" numFmtId="3" xfId="0" applyAlignment="1" applyBorder="1" applyFont="1" applyNumberFormat="1">
      <alignment horizontal="center"/>
    </xf>
    <xf borderId="4" fillId="0" fontId="5" numFmtId="0" xfId="0" applyBorder="1" applyFont="1"/>
    <xf borderId="27" fillId="0" fontId="6" numFmtId="3" xfId="0" applyAlignment="1" applyBorder="1" applyFont="1" applyNumberFormat="1">
      <alignment shrinkToFit="0" vertical="top" wrapText="1"/>
    </xf>
    <xf borderId="7" fillId="0" fontId="5" numFmtId="0" xfId="0" applyAlignment="1" applyBorder="1" applyFont="1">
      <alignment horizontal="center" vertical="center"/>
    </xf>
    <xf borderId="7" fillId="0" fontId="5" numFmtId="3" xfId="0" applyAlignment="1" applyBorder="1" applyFont="1" applyNumberFormat="1">
      <alignment vertical="center"/>
    </xf>
    <xf borderId="7" fillId="0" fontId="7" numFmtId="0" xfId="0" applyAlignment="1" applyBorder="1" applyFont="1">
      <alignment horizontal="right"/>
    </xf>
    <xf borderId="7" fillId="0" fontId="5" numFmtId="0" xfId="0" applyBorder="1" applyFont="1"/>
    <xf borderId="7" fillId="0" fontId="5" numFmtId="165" xfId="0" applyAlignment="1" applyBorder="1" applyFont="1" applyNumberFormat="1">
      <alignment horizontal="right"/>
    </xf>
    <xf borderId="7" fillId="0" fontId="5" numFmtId="164" xfId="0" applyAlignment="1" applyBorder="1" applyFont="1" applyNumberFormat="1">
      <alignment horizontal="right"/>
    </xf>
    <xf borderId="7" fillId="0" fontId="5" numFmtId="4" xfId="0" applyAlignment="1" applyBorder="1" applyFont="1" applyNumberFormat="1">
      <alignment horizontal="right"/>
    </xf>
    <xf borderId="7" fillId="0" fontId="5" numFmtId="3" xfId="0" applyAlignment="1" applyBorder="1" applyFont="1" applyNumberFormat="1">
      <alignment horizontal="right"/>
    </xf>
    <xf borderId="7" fillId="0" fontId="5" numFmtId="2" xfId="0" applyBorder="1" applyFont="1" applyNumberFormat="1"/>
    <xf borderId="7" fillId="0" fontId="5" numFmtId="2" xfId="0" applyAlignment="1" applyBorder="1" applyFont="1" applyNumberFormat="1">
      <alignment horizontal="center"/>
    </xf>
    <xf borderId="7" fillId="0" fontId="5" numFmtId="1" xfId="0" applyBorder="1" applyFont="1" applyNumberFormat="1"/>
    <xf borderId="7" fillId="0" fontId="8" numFmtId="3" xfId="0" applyAlignment="1" applyBorder="1" applyFont="1" applyNumberFormat="1">
      <alignment vertical="center"/>
    </xf>
    <xf borderId="7" fillId="0" fontId="8" numFmtId="165" xfId="0" applyAlignment="1" applyBorder="1" applyFont="1" applyNumberFormat="1">
      <alignment horizontal="right"/>
    </xf>
    <xf borderId="7" fillId="0" fontId="1" numFmtId="3" xfId="0" applyAlignment="1" applyBorder="1" applyFont="1" applyNumberFormat="1">
      <alignment vertical="center"/>
    </xf>
    <xf borderId="7" fillId="0" fontId="1" numFmtId="165" xfId="0" applyAlignment="1" applyBorder="1" applyFont="1" applyNumberFormat="1">
      <alignment horizontal="right"/>
    </xf>
    <xf borderId="7" fillId="0" fontId="5" numFmtId="3" xfId="0" applyBorder="1" applyFont="1" applyNumberFormat="1"/>
    <xf borderId="27" fillId="0" fontId="6" numFmtId="3" xfId="0" applyAlignment="1" applyBorder="1" applyFont="1" applyNumberFormat="1">
      <alignment shrinkToFit="0" wrapText="1"/>
    </xf>
    <xf borderId="4" fillId="0" fontId="5" numFmtId="3" xfId="0" applyAlignment="1" applyBorder="1" applyFont="1" applyNumberFormat="1">
      <alignment horizontal="left" shrinkToFit="0" vertical="center" wrapText="1"/>
    </xf>
    <xf borderId="11" fillId="0" fontId="5" numFmtId="3" xfId="0" applyAlignment="1" applyBorder="1" applyFont="1" applyNumberFormat="1">
      <alignment horizontal="center"/>
    </xf>
    <xf borderId="28" fillId="0" fontId="5" numFmtId="0" xfId="0" applyBorder="1" applyFont="1"/>
    <xf borderId="11" fillId="0" fontId="5" numFmtId="0" xfId="0" applyAlignment="1" applyBorder="1" applyFont="1">
      <alignment horizontal="center" vertical="center"/>
    </xf>
    <xf borderId="11" fillId="0" fontId="5" numFmtId="3" xfId="0" applyAlignment="1" applyBorder="1" applyFont="1" applyNumberFormat="1">
      <alignment vertical="center"/>
    </xf>
    <xf borderId="11" fillId="0" fontId="7" numFmtId="0" xfId="0" applyAlignment="1" applyBorder="1" applyFont="1">
      <alignment horizontal="right"/>
    </xf>
    <xf borderId="11" fillId="0" fontId="5" numFmtId="0" xfId="0" applyBorder="1" applyFont="1"/>
    <xf borderId="11" fillId="0" fontId="5" numFmtId="165" xfId="0" applyAlignment="1" applyBorder="1" applyFont="1" applyNumberFormat="1">
      <alignment horizontal="right"/>
    </xf>
    <xf borderId="11" fillId="0" fontId="5" numFmtId="164" xfId="0" applyAlignment="1" applyBorder="1" applyFont="1" applyNumberFormat="1">
      <alignment horizontal="right"/>
    </xf>
    <xf borderId="11" fillId="0" fontId="5" numFmtId="4" xfId="0" applyAlignment="1" applyBorder="1" applyFont="1" applyNumberFormat="1">
      <alignment horizontal="right"/>
    </xf>
    <xf borderId="11" fillId="0" fontId="5" numFmtId="3" xfId="0" applyAlignment="1" applyBorder="1" applyFont="1" applyNumberFormat="1">
      <alignment horizontal="right"/>
    </xf>
    <xf borderId="11" fillId="0" fontId="5" numFmtId="2" xfId="0" applyBorder="1" applyFont="1" applyNumberFormat="1"/>
    <xf borderId="11" fillId="0" fontId="5" numFmtId="2" xfId="0" applyAlignment="1" applyBorder="1" applyFont="1" applyNumberFormat="1">
      <alignment horizontal="center"/>
    </xf>
    <xf borderId="11" fillId="0" fontId="5" numFmtId="1" xfId="0" applyBorder="1" applyFont="1" applyNumberFormat="1"/>
    <xf borderId="27" fillId="0" fontId="9" numFmtId="0" xfId="0" applyBorder="1" applyFont="1"/>
    <xf borderId="29" fillId="0" fontId="9" numFmtId="0" xfId="0" applyBorder="1" applyFont="1"/>
    <xf borderId="27" fillId="0" fontId="9" numFmtId="3" xfId="0" applyBorder="1" applyFont="1" applyNumberFormat="1"/>
    <xf borderId="27" fillId="0" fontId="1" numFmtId="164" xfId="0" applyAlignment="1" applyBorder="1" applyFont="1" applyNumberFormat="1">
      <alignment horizontal="right"/>
    </xf>
    <xf borderId="27" fillId="0" fontId="1" numFmtId="4" xfId="0" applyAlignment="1" applyBorder="1" applyFont="1" applyNumberFormat="1">
      <alignment horizontal="right"/>
    </xf>
    <xf borderId="27" fillId="0" fontId="1" numFmtId="3" xfId="0" applyAlignment="1" applyBorder="1" applyFont="1" applyNumberFormat="1">
      <alignment horizontal="right"/>
    </xf>
    <xf borderId="27" fillId="0" fontId="1" numFmtId="2" xfId="0" applyBorder="1" applyFont="1" applyNumberFormat="1"/>
    <xf borderId="27" fillId="0" fontId="1" numFmtId="2" xfId="0" applyAlignment="1" applyBorder="1" applyFont="1" applyNumberFormat="1">
      <alignment horizontal="center"/>
    </xf>
    <xf borderId="27" fillId="0" fontId="1" numFmtId="1" xfId="0" applyBorder="1" applyFont="1" applyNumberFormat="1"/>
    <xf borderId="0" fillId="0" fontId="9" numFmtId="0" xfId="0" applyFont="1"/>
    <xf borderId="5" fillId="0" fontId="2" numFmtId="3" xfId="0" applyAlignment="1" applyBorder="1" applyFont="1" applyNumberFormat="1">
      <alignment horizontal="center" shrinkToFit="0" vertical="center" wrapText="1"/>
    </xf>
    <xf borderId="6" fillId="0" fontId="2" numFmtId="3" xfId="0" applyAlignment="1" applyBorder="1" applyFont="1" applyNumberFormat="1">
      <alignment horizontal="center" shrinkToFit="0" vertical="center" wrapText="1"/>
    </xf>
    <xf borderId="30" fillId="0" fontId="2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vertical="center"/>
    </xf>
    <xf borderId="7" fillId="0" fontId="1" numFmtId="0" xfId="0" applyAlignment="1" applyBorder="1" applyFont="1">
      <alignment horizontal="center" vertical="center"/>
    </xf>
    <xf borderId="7" fillId="0" fontId="1" numFmtId="3" xfId="0" applyBorder="1" applyFont="1" applyNumberFormat="1"/>
    <xf borderId="7" fillId="0" fontId="1" numFmtId="3" xfId="0" applyAlignment="1" applyBorder="1" applyFont="1" applyNumberFormat="1">
      <alignment horizontal="right"/>
    </xf>
    <xf borderId="7" fillId="0" fontId="5" numFmtId="1" xfId="0" applyAlignment="1" applyBorder="1" applyFont="1" applyNumberFormat="1">
      <alignment horizontal="right"/>
    </xf>
    <xf borderId="7" fillId="0" fontId="8" numFmtId="3" xfId="0" applyBorder="1" applyFont="1" applyNumberFormat="1"/>
    <xf borderId="7" fillId="0" fontId="8" numFmtId="0" xfId="0" applyBorder="1" applyFont="1"/>
    <xf borderId="7" fillId="0" fontId="5" numFmtId="166" xfId="0" applyAlignment="1" applyBorder="1" applyFont="1" applyNumberFormat="1">
      <alignment horizontal="right"/>
    </xf>
    <xf borderId="7" fillId="0" fontId="1" numFmtId="0" xfId="0" applyBorder="1" applyFont="1"/>
    <xf borderId="0" fillId="0" fontId="7" numFmtId="0" xfId="0" applyFont="1"/>
    <xf borderId="0" fillId="0" fontId="7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KÖNYVTÁRHASZNÁLAT NÉPSZERŰSÉGE (fő)
személyes használat / népesség</a:t>
            </a:r>
          </a:p>
        </c:rich>
      </c:tx>
      <c:layout>
        <c:manualLayout>
          <c:xMode val="edge"/>
          <c:yMode val="edge"/>
          <c:x val="0.08976800529629683"/>
          <c:y val="0.08098881282237842"/>
        </c:manualLayout>
      </c:layout>
      <c:overlay val="0"/>
    </c:title>
    <c:plotArea>
      <c:layout>
        <c:manualLayout>
          <c:xMode val="edge"/>
          <c:yMode val="edge"/>
          <c:x val="0.036322345389607276"/>
          <c:y val="0.02556847111893897"/>
          <c:w val="0.9635066638810308"/>
          <c:h val="0.8252845718503692"/>
        </c:manualLayout>
      </c:layout>
      <c:barChart>
        <c:barDir val="col"/>
        <c:ser>
          <c:idx val="0"/>
          <c:order val="0"/>
          <c:tx>
            <c:v>könyvtárhasználat népszerűsége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14"/>
          </c:dPt>
          <c:dLbls>
            <c:dLbl>
              <c:idx val="14"/>
              <c:tx>
                <c:rich>
                  <a:bodyPr/>
                  <a:lstStyle/>
                  <a:p>
                    <a:pPr lvl="0">
                      <a:defRPr b="1">
                        <a:solidFill>
                          <a:srgbClr val="000000"/>
                        </a:solidFill>
                        <a:latin typeface="Roboto"/>
                      </a:defRPr>
                    </a:pPr>
                    <a:r>
                      <a:rPr b="1">
                        <a:solidFill>
                          <a:srgbClr val="000000"/>
                        </a:solidFill>
                        <a:latin typeface="Roboto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KSZR!$B$6:$B$44</c:f>
            </c:strRef>
          </c:cat>
          <c:val>
            <c:numRef>
              <c:f>KSZR!$AW$6:$AW$44</c:f>
              <c:numCache/>
            </c:numRef>
          </c:val>
        </c:ser>
        <c:axId val="1389499512"/>
        <c:axId val="1582728966"/>
      </c:barChart>
      <c:catAx>
        <c:axId val="1389499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82728966"/>
      </c:catAx>
      <c:valAx>
        <c:axId val="158272896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89499512"/>
      </c:valAx>
      <c:spPr>
        <a:solidFill>
          <a:schemeClr val="accent1"/>
        </a:solidFill>
      </c:spPr>
    </c:plotArea>
    <c:plotVisOnly val="1"/>
  </c:chart>
  <c:spPr>
    <a:solidFill>
      <a:srgbClr val="FFFFFF"/>
    </a:solidFill>
  </c:spPr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333333"/>
                </a:solidFill>
                <a:latin typeface="+mn-lt"/>
              </a:defRPr>
            </a:pPr>
            <a:r>
              <a:rPr b="0" i="0" sz="1400">
                <a:solidFill>
                  <a:srgbClr val="333333"/>
                </a:solidFill>
                <a:latin typeface="+mn-lt"/>
              </a:rPr>
              <a:t>Használói arány - községek (%)
használók/népesség</a:t>
            </a:r>
          </a:p>
        </c:rich>
      </c:tx>
      <c:layout>
        <c:manualLayout>
          <c:xMode val="edge"/>
          <c:yMode val="edge"/>
          <c:x val="0.3349251428257573"/>
          <c:y val="0.034447956092048294"/>
        </c:manualLayout>
      </c:layout>
      <c:overlay val="0"/>
    </c:title>
    <c:plotArea>
      <c:layout>
        <c:manualLayout>
          <c:xMode val="edge"/>
          <c:yMode val="edge"/>
          <c:x val="0.11140975948587292"/>
          <c:y val="0.2413909083533951"/>
          <c:w val="0.8670696879242588"/>
          <c:h val="0.5003251226206684"/>
        </c:manualLayout>
      </c:layout>
      <c:barChart>
        <c:barDir val="col"/>
        <c:grouping val="stacked"/>
        <c:ser>
          <c:idx val="0"/>
          <c:order val="0"/>
          <c:tx>
            <c:v>Regisztrált használói arány</c:v>
          </c:tx>
          <c:spPr>
            <a:solidFill>
              <a:srgbClr val="595959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onallok!$B$16:$B$26</c:f>
            </c:strRef>
          </c:cat>
          <c:val>
            <c:numRef>
              <c:f>onallok!$AP$16:$AP$26</c:f>
              <c:numCache/>
            </c:numRef>
          </c:val>
        </c:ser>
        <c:ser>
          <c:idx val="1"/>
          <c:order val="1"/>
          <c:tx>
            <c:v>Aktív használói arány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onallok!$B$16:$B$26</c:f>
            </c:strRef>
          </c:cat>
          <c:val>
            <c:numRef>
              <c:f>onallok!$AQ$16:$AQ$26</c:f>
              <c:numCache/>
            </c:numRef>
          </c:val>
        </c:ser>
        <c:overlap val="100"/>
        <c:axId val="1630133846"/>
        <c:axId val="674825900"/>
      </c:barChart>
      <c:catAx>
        <c:axId val="16301338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74825900"/>
      </c:catAx>
      <c:valAx>
        <c:axId val="6748259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30133846"/>
      </c:valAx>
      <c:spPr>
        <a:solidFill>
          <a:schemeClr val="accent6"/>
        </a:solidFill>
      </c:spPr>
    </c:plotArea>
    <c:legend>
      <c:legendPos val="t"/>
      <c:layout>
        <c:manualLayout>
          <c:xMode val="edge"/>
          <c:yMode val="edge"/>
          <c:x val="0.19034021387271102"/>
          <c:y val="0.1473746194265266"/>
        </c:manualLayout>
      </c:layout>
      <c:overlay val="0"/>
      <c:txPr>
        <a:bodyPr/>
        <a:lstStyle/>
        <a:p>
          <a:pPr lvl="0">
            <a:defRPr b="1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chemeClr val="accent6"/>
    </a:solidFill>
  </c:spPr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Aktív használói arány - KÖZSÉGEK (%)
használók / népesség</a:t>
            </a:r>
          </a:p>
        </c:rich>
      </c:tx>
      <c:layout>
        <c:manualLayout>
          <c:xMode val="edge"/>
          <c:yMode val="edge"/>
          <c:x val="0.11292810517560659"/>
          <c:y val="0.02185654240808451"/>
        </c:manualLayout>
      </c:layout>
      <c:overlay val="0"/>
    </c:title>
    <c:plotArea>
      <c:layout/>
      <c:barChart>
        <c:barDir val="col"/>
        <c:ser>
          <c:idx val="0"/>
          <c:order val="0"/>
          <c:tx>
            <c:v>aktív használó-arány % aktiv.haszn/népesség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8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9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10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onallok!$B$16:$B$26</c:f>
            </c:strRef>
          </c:cat>
          <c:val>
            <c:numRef>
              <c:f>onallok!$AQ$16:$AQ$26</c:f>
              <c:numCache/>
            </c:numRef>
          </c:val>
        </c:ser>
        <c:axId val="1249678942"/>
        <c:axId val="1767913857"/>
      </c:barChart>
      <c:catAx>
        <c:axId val="12496789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900">
                <a:solidFill>
                  <a:srgbClr val="000000"/>
                </a:solidFill>
                <a:latin typeface="+mn-lt"/>
              </a:defRPr>
            </a:pPr>
          </a:p>
        </c:txPr>
        <c:crossAx val="1767913857"/>
      </c:catAx>
      <c:valAx>
        <c:axId val="176791385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49678942"/>
      </c:valAx>
    </c:plotArea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300">
                <a:solidFill>
                  <a:srgbClr val="757575"/>
                </a:solidFill>
                <a:latin typeface="+mn-lt"/>
              </a:defRPr>
            </a:pPr>
            <a:r>
              <a:rPr b="1" i="0" sz="1300">
                <a:solidFill>
                  <a:srgbClr val="757575"/>
                </a:solidFill>
                <a:latin typeface="+mn-lt"/>
              </a:rPr>
              <a:t>KÖNYVTÁRI RENDEZVÉNYEK</a:t>
            </a:r>
          </a:p>
        </c:rich>
      </c:tx>
      <c:layout>
        <c:manualLayout>
          <c:xMode val="edge"/>
          <c:yMode val="edge"/>
          <c:x val="0.4270160382047586"/>
          <c:y val="0.029790742722679658"/>
        </c:manualLayout>
      </c:layout>
      <c:overlay val="0"/>
    </c:title>
    <c:plotArea>
      <c:layout>
        <c:manualLayout>
          <c:xMode val="edge"/>
          <c:yMode val="edge"/>
          <c:x val="0.04123759639149701"/>
          <c:y val="0.1303807575503562"/>
          <c:w val="0.8779190726159231"/>
          <c:h val="0.7505502724276643"/>
        </c:manualLayout>
      </c:layout>
      <c:barChart>
        <c:barDir val="col"/>
        <c:ser>
          <c:idx val="0"/>
          <c:order val="0"/>
          <c:tx>
            <c:v>Rendezvényeken résztvevő személyek száma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16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onallok!$B$6:$B$13</c:f>
            </c:strRef>
          </c:cat>
          <c:val>
            <c:numRef>
              <c:f>onallok!$B$15</c:f>
              <c:numCache/>
            </c:numRef>
          </c:val>
        </c:ser>
        <c:axId val="1858109065"/>
        <c:axId val="350162887"/>
      </c:barChart>
      <c:lineChart>
        <c:varyColors val="0"/>
        <c:ser>
          <c:idx val="1"/>
          <c:order val="1"/>
          <c:tx>
            <c:v>Rendezvények száma</c:v>
          </c:tx>
          <c:spPr>
            <a:ln cmpd="sng">
              <a:solidFill>
                <a:srgbClr val="C00000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4"/>
              <c:spPr>
                <a:solidFill>
                  <a:srgbClr val="C00000"/>
                </a:solidFill>
                <a:ln cmpd="sng">
                  <a:solidFill>
                    <a:srgbClr val="C00000"/>
                  </a:solidFill>
                </a:ln>
              </c:spPr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b="1" sz="1600">
                        <a:solidFill>
                          <a:srgbClr val="C00000"/>
                        </a:solidFill>
                        <a:latin typeface="+mn-lt"/>
                      </a:defRPr>
                    </a:pPr>
                    <a:r>
                      <a:rPr b="1" sz="1600">
                        <a:solidFill>
                          <a:srgbClr val="C00000"/>
                        </a:solidFill>
                        <a:latin typeface="+mn-lt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 sz="1600">
                      <a:solidFill>
                        <a:srgbClr val="C00000"/>
                      </a:solidFill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 lvl="0">
                      <a:defRPr b="1" sz="1600">
                        <a:solidFill>
                          <a:srgbClr val="C00000"/>
                        </a:solidFill>
                        <a:latin typeface="+mn-lt"/>
                      </a:defRPr>
                    </a:pPr>
                    <a:r>
                      <a:rPr b="1" sz="1600">
                        <a:solidFill>
                          <a:srgbClr val="C00000"/>
                        </a:solidFill>
                        <a:latin typeface="+mn-lt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 sz="1600">
                      <a:solidFill>
                        <a:srgbClr val="C00000"/>
                      </a:solidFill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 lvl="0">
                      <a:defRPr b="1" sz="1600">
                        <a:solidFill>
                          <a:srgbClr val="C00000"/>
                        </a:solidFill>
                        <a:latin typeface="+mn-lt"/>
                      </a:defRPr>
                    </a:pPr>
                    <a:r>
                      <a:rPr b="1" sz="1600">
                        <a:solidFill>
                          <a:srgbClr val="C00000"/>
                        </a:solidFill>
                        <a:latin typeface="+mn-lt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 sz="1600">
                      <a:solidFill>
                        <a:srgbClr val="C00000"/>
                      </a:solidFill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 sz="1600">
                    <a:solidFill>
                      <a:srgbClr val="C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onallok!$B$6:$B$13</c:f>
            </c:strRef>
          </c:cat>
          <c:val>
            <c:numRef>
              <c:f>onallok!$AM$6:$AM$13</c:f>
              <c:numCache/>
            </c:numRef>
          </c:val>
          <c:smooth val="0"/>
        </c:ser>
        <c:axId val="1858109065"/>
        <c:axId val="350162887"/>
      </c:lineChart>
      <c:catAx>
        <c:axId val="18581090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1" i="0" sz="1100">
                <a:solidFill>
                  <a:srgbClr val="000000"/>
                </a:solidFill>
                <a:latin typeface="+mn-lt"/>
              </a:defRPr>
            </a:pPr>
          </a:p>
        </c:txPr>
        <c:crossAx val="350162887"/>
      </c:catAx>
      <c:valAx>
        <c:axId val="35016288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100">
                <a:solidFill>
                  <a:srgbClr val="000000"/>
                </a:solidFill>
                <a:latin typeface="+mn-lt"/>
              </a:defRPr>
            </a:pPr>
          </a:p>
        </c:txPr>
        <c:crossAx val="1858109065"/>
      </c:valAx>
    </c:plotArea>
    <c:legend>
      <c:legendPos val="r"/>
      <c:layout>
        <c:manualLayout>
          <c:xMode val="edge"/>
          <c:yMode val="edge"/>
          <c:x val="0.39899378043309236"/>
          <c:y val="0.07175502291512018"/>
        </c:manualLayout>
      </c:layout>
      <c:overlay val="0"/>
      <c:txPr>
        <a:bodyPr/>
        <a:lstStyle/>
        <a:p>
          <a:pPr lvl="0">
            <a:defRPr b="1" i="0" sz="11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300">
                <a:solidFill>
                  <a:srgbClr val="757575"/>
                </a:solidFill>
                <a:latin typeface="+mn-lt"/>
              </a:defRPr>
            </a:pPr>
            <a:r>
              <a:rPr b="1" i="0" sz="1300">
                <a:solidFill>
                  <a:srgbClr val="757575"/>
                </a:solidFill>
                <a:latin typeface="+mn-lt"/>
              </a:rPr>
              <a:t>KÖNYVTÁRI RENDEZVÉNYEK</a:t>
            </a:r>
          </a:p>
        </c:rich>
      </c:tx>
      <c:layout>
        <c:manualLayout>
          <c:xMode val="edge"/>
          <c:yMode val="edge"/>
          <c:x val="0.4270160382047586"/>
          <c:y val="0.029790742722679658"/>
        </c:manualLayout>
      </c:layout>
      <c:overlay val="0"/>
    </c:title>
    <c:plotArea>
      <c:layout>
        <c:manualLayout>
          <c:xMode val="edge"/>
          <c:yMode val="edge"/>
          <c:x val="0.04123759639149701"/>
          <c:y val="0.1303807575503562"/>
          <c:w val="0.8779190726159231"/>
          <c:h val="0.7505502724276643"/>
        </c:manualLayout>
      </c:layout>
      <c:barChart>
        <c:barDir val="col"/>
        <c:ser>
          <c:idx val="0"/>
          <c:order val="0"/>
          <c:tx>
            <c:v>Rendezvényeken résztvevő személyek száma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16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onallok!$B$16:$B$26</c:f>
            </c:strRef>
          </c:cat>
          <c:val>
            <c:numRef>
              <c:f>onallok!$AM$16:$AM$26</c:f>
              <c:numCache/>
            </c:numRef>
          </c:val>
        </c:ser>
        <c:axId val="286606036"/>
        <c:axId val="1303205414"/>
      </c:barChart>
      <c:catAx>
        <c:axId val="2866060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1" i="0" sz="1100">
                <a:solidFill>
                  <a:srgbClr val="000000"/>
                </a:solidFill>
                <a:latin typeface="+mn-lt"/>
              </a:defRPr>
            </a:pPr>
          </a:p>
        </c:txPr>
        <c:crossAx val="1303205414"/>
      </c:catAx>
      <c:valAx>
        <c:axId val="130320541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100">
                <a:solidFill>
                  <a:srgbClr val="000000"/>
                </a:solidFill>
                <a:latin typeface="+mn-lt"/>
              </a:defRPr>
            </a:pPr>
          </a:p>
        </c:txPr>
        <c:crossAx val="286606036"/>
      </c:valAx>
    </c:plotArea>
    <c:legend>
      <c:legendPos val="r"/>
      <c:layout>
        <c:manualLayout>
          <c:xMode val="edge"/>
          <c:yMode val="edge"/>
          <c:x val="0.39899378043309236"/>
          <c:y val="0.07175502291512018"/>
        </c:manualLayout>
      </c:layout>
      <c:overlay val="0"/>
      <c:txPr>
        <a:bodyPr/>
        <a:lstStyle/>
        <a:p>
          <a:pPr lvl="0">
            <a:defRPr b="1" i="0" sz="11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Könyvtárhasználat népszerűsége - városok (%) használat/népesség</a:t>
            </a:r>
          </a:p>
        </c:rich>
      </c:tx>
      <c:layout>
        <c:manualLayout>
          <c:xMode val="edge"/>
          <c:yMode val="edge"/>
          <c:x val="0.11055902777777778"/>
          <c:y val="0.0337104938271605"/>
        </c:manualLayout>
      </c:layout>
      <c:overlay val="0"/>
    </c:title>
    <c:plotArea>
      <c:layout>
        <c:manualLayout>
          <c:xMode val="edge"/>
          <c:yMode val="edge"/>
          <c:x val="0.0"/>
          <c:y val="0.13358290034792633"/>
          <c:w val="0.9414190277777778"/>
          <c:h val="0.7505502724276643"/>
        </c:manualLayout>
      </c:layout>
      <c:barChart>
        <c:barDir val="col"/>
        <c:grouping val="stacked"/>
        <c:ser>
          <c:idx val="0"/>
          <c:order val="0"/>
          <c:tx>
            <c:v>könyvtárhasználat népszerűsége személyes használat/népesség főre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8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onallok!$B$6:$B$15</c:f>
            </c:strRef>
          </c:cat>
          <c:val>
            <c:numRef>
              <c:f>onallok!$AW$6:$AW$15</c:f>
              <c:numCache/>
            </c:numRef>
          </c:val>
        </c:ser>
        <c:ser>
          <c:idx val="1"/>
          <c:order val="1"/>
          <c:tx>
            <c:v>dokumentumhasználat népszerűsége használt dokumentum/népesség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</c:dPt>
          <c:dPt>
            <c:idx val="2"/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b="1" sz="80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1" sz="800">
                        <a:solidFill>
                          <a:srgbClr val="000000"/>
                        </a:solidFill>
                        <a:latin typeface="+mn-lt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 sz="800"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 lvl="0">
                      <a:defRPr b="1" sz="80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1" sz="800">
                        <a:solidFill>
                          <a:srgbClr val="000000"/>
                        </a:solidFill>
                        <a:latin typeface="+mn-lt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 sz="800"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 lvl="0">
                      <a:defRPr b="1" sz="80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1" sz="800">
                        <a:solidFill>
                          <a:srgbClr val="000000"/>
                        </a:solidFill>
                        <a:latin typeface="+mn-lt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 sz="800"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 sz="8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onallok!$B$6:$B$15</c:f>
            </c:strRef>
          </c:cat>
          <c:val>
            <c:numRef>
              <c:f>onallok!$AY$6:$AY$15</c:f>
              <c:numCache/>
            </c:numRef>
          </c:val>
        </c:ser>
        <c:overlap val="100"/>
        <c:axId val="1428511155"/>
        <c:axId val="778861993"/>
      </c:barChart>
      <c:catAx>
        <c:axId val="14285111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2700000"/>
          <a:lstStyle/>
          <a:p>
            <a:pPr lvl="0">
              <a:defRPr b="1" i="0" sz="800">
                <a:solidFill>
                  <a:srgbClr val="000000"/>
                </a:solidFill>
                <a:latin typeface="+mn-lt"/>
              </a:defRPr>
            </a:pPr>
          </a:p>
        </c:txPr>
        <c:crossAx val="778861993"/>
      </c:catAx>
      <c:valAx>
        <c:axId val="7788619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28511155"/>
      </c:valAx>
    </c:plotArea>
    <c:legend>
      <c:legendPos val="b"/>
      <c:layout>
        <c:manualLayout>
          <c:xMode val="edge"/>
          <c:yMode val="edge"/>
          <c:x val="0.34198708333333333"/>
          <c:y val="0.1294358024691358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Könyvtárhasználat népszerűsége - községek (%)használat/népesség</a:t>
            </a:r>
          </a:p>
        </c:rich>
      </c:tx>
      <c:layout>
        <c:manualLayout>
          <c:xMode val="edge"/>
          <c:yMode val="edge"/>
          <c:x val="0.08615083333333332"/>
          <c:y val="0.07796117804551539"/>
        </c:manualLayout>
      </c:layout>
      <c:overlay val="0"/>
    </c:title>
    <c:plotArea>
      <c:layout>
        <c:manualLayout>
          <c:xMode val="edge"/>
          <c:yMode val="edge"/>
          <c:x val="0.0"/>
          <c:y val="0.1303807575503562"/>
          <c:w val="0.9467106944444444"/>
          <c:h val="0.7505502724276643"/>
        </c:manualLayout>
      </c:layout>
      <c:barChart>
        <c:barDir val="col"/>
        <c:grouping val="stacked"/>
        <c:ser>
          <c:idx val="0"/>
          <c:order val="0"/>
          <c:tx>
            <c:v>könyvtárhasználat népszerűsége személyes használat/népesség főre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8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onallok!$B$16:$B$26</c:f>
            </c:strRef>
          </c:cat>
          <c:val>
            <c:numRef>
              <c:f>onallok!$AW$16:$AW$26</c:f>
              <c:numCache/>
            </c:numRef>
          </c:val>
        </c:ser>
        <c:ser>
          <c:idx val="1"/>
          <c:order val="1"/>
          <c:tx>
            <c:v>dokumentumhasználat népszerűsége használt dokumentum/népesség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</c:dPt>
          <c:dPt>
            <c:idx val="2"/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b="1" sz="80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1" sz="800">
                        <a:solidFill>
                          <a:srgbClr val="000000"/>
                        </a:solidFill>
                        <a:latin typeface="+mn-lt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 sz="800"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 lvl="0">
                      <a:defRPr b="1" sz="80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1" sz="800">
                        <a:solidFill>
                          <a:srgbClr val="000000"/>
                        </a:solidFill>
                        <a:latin typeface="+mn-lt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 sz="800"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 lvl="0">
                      <a:defRPr b="1" sz="80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1" sz="800">
                        <a:solidFill>
                          <a:srgbClr val="000000"/>
                        </a:solidFill>
                        <a:latin typeface="+mn-lt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 sz="800"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 sz="8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onallok!$B$16:$B$26</c:f>
            </c:strRef>
          </c:cat>
          <c:val>
            <c:numRef>
              <c:f>onallok!$AY$16:$AY$26</c:f>
              <c:numCache/>
            </c:numRef>
          </c:val>
        </c:ser>
        <c:overlap val="100"/>
        <c:axId val="816005183"/>
        <c:axId val="2062081326"/>
      </c:barChart>
      <c:catAx>
        <c:axId val="816005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800">
                <a:solidFill>
                  <a:srgbClr val="000000"/>
                </a:solidFill>
                <a:latin typeface="+mn-lt"/>
              </a:defRPr>
            </a:pPr>
          </a:p>
        </c:txPr>
        <c:crossAx val="2062081326"/>
      </c:catAx>
      <c:valAx>
        <c:axId val="20620813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16005183"/>
      </c:valAx>
    </c:plotArea>
    <c:legend>
      <c:legendPos val="b"/>
      <c:layout>
        <c:manualLayout>
          <c:xMode val="edge"/>
          <c:yMode val="edge"/>
          <c:x val="0.26084819444444446"/>
          <c:y val="0.14473694779116467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  <a:r>
              <a:rPr b="0" i="0" sz="1400">
                <a:solidFill>
                  <a:srgbClr val="000000"/>
                </a:solidFill>
                <a:latin typeface="+mn-lt"/>
              </a:rPr>
              <a:t>Gyermekolvasók aránya - városok (%)</a:t>
            </a:r>
          </a:p>
        </c:rich>
      </c:tx>
      <c:overlay val="0"/>
    </c:title>
    <c:plotArea>
      <c:layout>
        <c:manualLayout>
          <c:xMode val="edge"/>
          <c:yMode val="edge"/>
          <c:x val="0.08692727014863644"/>
          <c:y val="0.12766576932112922"/>
          <c:w val="0.8779190726159231"/>
          <c:h val="0.7505502724276643"/>
        </c:manualLayout>
      </c:layout>
      <c:barChart>
        <c:barDir val="bar"/>
        <c:ser>
          <c:idx val="0"/>
          <c:order val="0"/>
          <c:tx>
            <c:v>14 éven aluli regisztrált használók a lakosság számához viszonyítva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onallok!$B$6:$B$15</c:f>
            </c:strRef>
          </c:cat>
          <c:val>
            <c:numRef>
              <c:f>onallok!$AR$6:$AR$15</c:f>
              <c:numCache/>
            </c:numRef>
          </c:val>
        </c:ser>
        <c:ser>
          <c:idx val="1"/>
          <c:order val="1"/>
          <c:tx>
            <c:v>14 éven aluli beírt olvasók aránya a regisztrált használók körében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onallok!$B$6:$B$15</c:f>
            </c:strRef>
          </c:cat>
          <c:val>
            <c:numRef>
              <c:f>onallok!$AS$6:$AS$15</c:f>
              <c:numCache/>
            </c:numRef>
          </c:val>
        </c:ser>
        <c:axId val="1575840847"/>
        <c:axId val="254415221"/>
      </c:barChart>
      <c:catAx>
        <c:axId val="157584084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54415221"/>
      </c:catAx>
      <c:valAx>
        <c:axId val="25441522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75840847"/>
        <c:crosses val="max"/>
      </c:valAx>
    </c:plotArea>
    <c:legend>
      <c:legendPos val="b"/>
      <c:layout>
        <c:manualLayout>
          <c:xMode val="edge"/>
          <c:yMode val="edge"/>
          <c:x val="0.2666067554829562"/>
          <c:y val="0.04852856719935495"/>
        </c:manualLayout>
      </c:layout>
      <c:overlay val="0"/>
      <c:txPr>
        <a:bodyPr/>
        <a:lstStyle/>
        <a:p>
          <a:pPr lvl="0">
            <a:defRPr b="0" i="0" sz="900">
              <a:solidFill>
                <a:srgbClr val="000000"/>
              </a:solidFill>
              <a:latin typeface="+mn-lt"/>
            </a:defRPr>
          </a:pPr>
        </a:p>
      </c:txPr>
    </c:legend>
    <c:plotVisOnly val="1"/>
  </c:chart>
  <c:spPr>
    <a:solidFill>
      <a:schemeClr val="accent4"/>
    </a:solidFill>
  </c:spPr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  <a:r>
              <a:rPr b="0" i="0" sz="1400">
                <a:solidFill>
                  <a:srgbClr val="000000"/>
                </a:solidFill>
                <a:latin typeface="+mn-lt"/>
              </a:rPr>
              <a:t>Gyermekolvasók aránya - községek (%)</a:t>
            </a:r>
          </a:p>
        </c:rich>
      </c:tx>
      <c:overlay val="0"/>
    </c:title>
    <c:plotArea>
      <c:layout>
        <c:manualLayout>
          <c:xMode val="edge"/>
          <c:yMode val="edge"/>
          <c:x val="0.08692727014863644"/>
          <c:y val="0.12766576932112922"/>
          <c:w val="0.8779190726159231"/>
          <c:h val="0.7505502724276643"/>
        </c:manualLayout>
      </c:layout>
      <c:barChart>
        <c:barDir val="bar"/>
        <c:ser>
          <c:idx val="0"/>
          <c:order val="0"/>
          <c:tx>
            <c:v>14 éven aluli regisztrált használók a lakosság számához viszonyítva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onallok!$B$16:$B$26</c:f>
            </c:strRef>
          </c:cat>
          <c:val>
            <c:numRef>
              <c:f>onallok!$AR$16:$AR$26</c:f>
              <c:numCache/>
            </c:numRef>
          </c:val>
        </c:ser>
        <c:ser>
          <c:idx val="1"/>
          <c:order val="1"/>
          <c:tx>
            <c:v>14 éven aluli beírt olvasók aránya a regisztrált használók körében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onallok!$B$16:$B$26</c:f>
            </c:strRef>
          </c:cat>
          <c:val>
            <c:numRef>
              <c:f>onallok!$AS$16:$AS$26</c:f>
              <c:numCache/>
            </c:numRef>
          </c:val>
        </c:ser>
        <c:axId val="433866236"/>
        <c:axId val="938318050"/>
      </c:barChart>
      <c:catAx>
        <c:axId val="43386623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38318050"/>
      </c:catAx>
      <c:valAx>
        <c:axId val="93831805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33866236"/>
        <c:crosses val="max"/>
      </c:valAx>
    </c:plotArea>
    <c:legend>
      <c:legendPos val="b"/>
      <c:layout>
        <c:manualLayout>
          <c:xMode val="edge"/>
          <c:yMode val="edge"/>
          <c:x val="0.2666067554829562"/>
          <c:y val="0.04852856719935495"/>
        </c:manualLayout>
      </c:layout>
      <c:overlay val="0"/>
      <c:txPr>
        <a:bodyPr/>
        <a:lstStyle/>
        <a:p>
          <a:pPr lvl="0">
            <a:defRPr b="0" i="0" sz="900">
              <a:solidFill>
                <a:srgbClr val="000000"/>
              </a:solidFill>
              <a:latin typeface="+mn-lt"/>
            </a:defRPr>
          </a:pPr>
        </a:p>
      </c:txPr>
    </c:legend>
    <c:plotVisOnly val="1"/>
  </c:chart>
  <c:spPr>
    <a:solidFill>
      <a:schemeClr val="accent4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Aktív használói arány (%)
használók / népesség</a:t>
            </a:r>
          </a:p>
        </c:rich>
      </c:tx>
      <c:layout>
        <c:manualLayout>
          <c:xMode val="edge"/>
          <c:yMode val="edge"/>
          <c:x val="0.045593116803844966"/>
          <c:y val="0.053080174419633815"/>
        </c:manualLayout>
      </c:layout>
      <c:overlay val="0"/>
    </c:title>
    <c:plotArea>
      <c:layout/>
      <c:barChart>
        <c:barDir val="col"/>
        <c:ser>
          <c:idx val="0"/>
          <c:order val="0"/>
          <c:tx>
            <c:v>aktív használói arány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8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9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10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11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12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3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14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15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16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17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18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9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0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21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22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23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24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25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6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27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28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29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3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31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32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33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34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35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36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37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38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0" i="0" sz="8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KSZR!$B$6:$B$44</c:f>
            </c:strRef>
          </c:cat>
          <c:val>
            <c:numRef>
              <c:f>KSZR!$AQ$6:$AQ$44</c:f>
              <c:numCache/>
            </c:numRef>
          </c:val>
        </c:ser>
        <c:axId val="1269434539"/>
        <c:axId val="791171991"/>
      </c:barChart>
      <c:catAx>
        <c:axId val="12694345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800">
                <a:solidFill>
                  <a:srgbClr val="000000"/>
                </a:solidFill>
                <a:latin typeface="Calibri"/>
              </a:defRPr>
            </a:pPr>
          </a:p>
        </c:txPr>
        <c:crossAx val="791171991"/>
      </c:catAx>
      <c:valAx>
        <c:axId val="79117199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69434539"/>
      </c:valAx>
    </c:plotArea>
    <c:plotVisOnly val="1"/>
  </c:chart>
  <c:spPr>
    <a:solidFill>
      <a:schemeClr val="lt1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333333"/>
                </a:solidFill>
                <a:latin typeface="+mn-lt"/>
              </a:defRPr>
            </a:pPr>
            <a:r>
              <a:rPr b="0" i="0" sz="1400">
                <a:solidFill>
                  <a:srgbClr val="333333"/>
                </a:solidFill>
                <a:latin typeface="+mn-lt"/>
              </a:rPr>
              <a:t>Használói arány  (%)
használók/népesség</a:t>
            </a:r>
          </a:p>
        </c:rich>
      </c:tx>
      <c:layout>
        <c:manualLayout>
          <c:xMode val="edge"/>
          <c:yMode val="edge"/>
          <c:x val="0.10108107644007182"/>
          <c:y val="0.04697447960837339"/>
        </c:manualLayout>
      </c:layout>
      <c:overlay val="0"/>
    </c:title>
    <c:plotArea>
      <c:layout>
        <c:manualLayout>
          <c:xMode val="edge"/>
          <c:yMode val="edge"/>
          <c:x val="0.11140975948587292"/>
          <c:y val="0.27583886444544337"/>
          <c:w val="0.8670696879242588"/>
          <c:h val="0.4658771665286201"/>
        </c:manualLayout>
      </c:layout>
      <c:barChart>
        <c:barDir val="col"/>
        <c:grouping val="stacked"/>
        <c:ser>
          <c:idx val="0"/>
          <c:order val="0"/>
          <c:tx>
            <c:v>Regisztrált használói arány</c:v>
          </c:tx>
          <c:spPr>
            <a:solidFill>
              <a:srgbClr val="595959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KSZR!$B$6:$B$44</c:f>
            </c:strRef>
          </c:cat>
          <c:val>
            <c:numRef>
              <c:f>KSZR!$AP$6:$AP$44</c:f>
              <c:numCache/>
            </c:numRef>
          </c:val>
        </c:ser>
        <c:ser>
          <c:idx val="1"/>
          <c:order val="1"/>
          <c:tx>
            <c:v>Aktív használói arány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KSZR!$B$6:$B$44</c:f>
            </c:strRef>
          </c:cat>
          <c:val>
            <c:numRef>
              <c:f>KSZR!$AQ$6:$AQ$44</c:f>
              <c:numCache/>
            </c:numRef>
          </c:val>
        </c:ser>
        <c:overlap val="100"/>
        <c:axId val="581770749"/>
        <c:axId val="1954533805"/>
      </c:barChart>
      <c:catAx>
        <c:axId val="5817707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54533805"/>
      </c:catAx>
      <c:valAx>
        <c:axId val="195453380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81770749"/>
      </c:valAx>
      <c:spPr>
        <a:solidFill>
          <a:schemeClr val="accent6"/>
        </a:solidFill>
      </c:spPr>
    </c:plotArea>
    <c:legend>
      <c:legendPos val="t"/>
      <c:layout>
        <c:manualLayout>
          <c:xMode val="edge"/>
          <c:yMode val="edge"/>
          <c:x val="0.08656005978078833"/>
          <c:y val="0.14711617896882778"/>
        </c:manualLayout>
      </c:layout>
      <c:overlay val="0"/>
      <c:txPr>
        <a:bodyPr/>
        <a:lstStyle/>
        <a:p>
          <a:pPr lvl="0">
            <a:defRPr b="1" i="0" sz="140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chemeClr val="accent6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600">
                <a:solidFill>
                  <a:srgbClr val="757575"/>
                </a:solidFill>
                <a:latin typeface="+mn-lt"/>
              </a:defRPr>
            </a:pPr>
            <a:r>
              <a:rPr b="0" i="0" sz="1600">
                <a:solidFill>
                  <a:srgbClr val="757575"/>
                </a:solidFill>
                <a:latin typeface="+mn-lt"/>
              </a:rPr>
              <a:t>DOKUMENTUMHASZNÁLAT NÉPSZERŰSÉGE (db)
használt dokumentum / népesség</a:t>
            </a:r>
          </a:p>
        </c:rich>
      </c:tx>
      <c:layout>
        <c:manualLayout>
          <c:xMode val="edge"/>
          <c:yMode val="edge"/>
          <c:x val="0.05221908172225816"/>
          <c:y val="0.04049440641118921"/>
        </c:manualLayout>
      </c:layout>
      <c:overlay val="0"/>
    </c:title>
    <c:plotArea>
      <c:layout>
        <c:manualLayout>
          <c:xMode val="edge"/>
          <c:yMode val="edge"/>
          <c:x val="0.02288001337882493"/>
          <c:y val="0.02556847111893897"/>
          <c:w val="0.9635066638810308"/>
          <c:h val="0.8252845718503692"/>
        </c:manualLayout>
      </c:layout>
      <c:barChart>
        <c:barDir val="col"/>
        <c:ser>
          <c:idx val="0"/>
          <c:order val="0"/>
          <c:tx>
            <c:v>dokumentumhasználat népszerűsége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8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9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10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11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12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3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14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15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16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17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18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9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0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21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22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23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24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25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6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27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28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29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3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31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32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33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34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35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36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37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38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Lbls>
            <c:dLbl>
              <c:idx val="14"/>
              <c:tx>
                <c:rich>
                  <a:bodyPr/>
                  <a:lstStyle/>
                  <a:p>
                    <a:pPr lvl="0">
                      <a:defRPr b="0" sz="90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0" sz="900">
                        <a:solidFill>
                          <a:srgbClr val="000000"/>
                        </a:solidFill>
                        <a:latin typeface="+mn-lt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0" i="0" sz="900"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KSZR!$B$6:$B$44</c:f>
            </c:strRef>
          </c:cat>
          <c:val>
            <c:numRef>
              <c:f>KSZR!$AY$6:$AY$44</c:f>
              <c:numCache/>
            </c:numRef>
          </c:val>
        </c:ser>
        <c:axId val="665489356"/>
        <c:axId val="1101288078"/>
      </c:barChart>
      <c:catAx>
        <c:axId val="6654893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01288078"/>
      </c:catAx>
      <c:valAx>
        <c:axId val="11012880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65489356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757575"/>
                </a:solidFill>
                <a:latin typeface="+mn-lt"/>
              </a:defRPr>
            </a:pPr>
            <a:r>
              <a:rPr b="1" i="0" sz="1200">
                <a:solidFill>
                  <a:srgbClr val="757575"/>
                </a:solidFill>
                <a:latin typeface="+mn-lt"/>
              </a:rPr>
              <a:t>Aktív használói arány - városok (%)
használók / népesség</a:t>
            </a:r>
          </a:p>
        </c:rich>
      </c:tx>
      <c:layout>
        <c:manualLayout>
          <c:xMode val="edge"/>
          <c:yMode val="edge"/>
          <c:x val="0.11347100439631239"/>
          <c:y val="0.024978905609239443"/>
        </c:manualLayout>
      </c:layout>
      <c:overlay val="0"/>
    </c:title>
    <c:plotArea>
      <c:layout/>
      <c:barChart>
        <c:barDir val="col"/>
        <c:ser>
          <c:idx val="0"/>
          <c:order val="0"/>
          <c:tx>
            <c:v>aktív használó-arány % aktiv.haszn/népesség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8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9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onallok!$B$6:$B$16</c:f>
            </c:strRef>
          </c:cat>
          <c:val>
            <c:numRef>
              <c:f>onallok!$AQ$6:$AQ$15</c:f>
              <c:numCache/>
            </c:numRef>
          </c:val>
        </c:ser>
        <c:axId val="1817167876"/>
        <c:axId val="101768097"/>
      </c:barChart>
      <c:catAx>
        <c:axId val="18171678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900">
                <a:solidFill>
                  <a:srgbClr val="000000"/>
                </a:solidFill>
                <a:latin typeface="+mn-lt"/>
              </a:defRPr>
            </a:pPr>
          </a:p>
        </c:txPr>
        <c:crossAx val="101768097"/>
      </c:catAx>
      <c:valAx>
        <c:axId val="10176809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17167876"/>
      </c:valAx>
    </c:plotArea>
    <c:plotVisOnly val="1"/>
  </c:chart>
  <c:spPr>
    <a:solidFill>
      <a:schemeClr val="lt1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333333"/>
                </a:solidFill>
                <a:latin typeface="+mn-lt"/>
              </a:defRPr>
            </a:pPr>
            <a:r>
              <a:rPr b="0" i="0" sz="1400">
                <a:solidFill>
                  <a:srgbClr val="333333"/>
                </a:solidFill>
                <a:latin typeface="+mn-lt"/>
              </a:rPr>
              <a:t>Használói arány - városok (%)
használók/népesség</a:t>
            </a:r>
          </a:p>
        </c:rich>
      </c:tx>
      <c:layout>
        <c:manualLayout>
          <c:xMode val="edge"/>
          <c:yMode val="edge"/>
          <c:x val="0.3093607197607239"/>
          <c:y val="0.04697448558006585"/>
        </c:manualLayout>
      </c:layout>
      <c:overlay val="0"/>
    </c:title>
    <c:plotArea>
      <c:layout>
        <c:manualLayout>
          <c:xMode val="edge"/>
          <c:yMode val="edge"/>
          <c:x val="0.11140975948587292"/>
          <c:y val="0.27583886444544337"/>
          <c:w val="0.8670696879242588"/>
          <c:h val="0.4658771665286201"/>
        </c:manualLayout>
      </c:layout>
      <c:barChart>
        <c:barDir val="col"/>
        <c:grouping val="stacked"/>
        <c:ser>
          <c:idx val="0"/>
          <c:order val="0"/>
          <c:tx>
            <c:v>Regisztrált használói arány</c:v>
          </c:tx>
          <c:spPr>
            <a:solidFill>
              <a:srgbClr val="595959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onallok!$B$6:$B$15</c:f>
            </c:strRef>
          </c:cat>
          <c:val>
            <c:numRef>
              <c:f>onallok!$AP$6:$AP$15</c:f>
              <c:numCache/>
            </c:numRef>
          </c:val>
        </c:ser>
        <c:ser>
          <c:idx val="1"/>
          <c:order val="1"/>
          <c:tx>
            <c:v>Aktív használói arány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onallok!$B$6:$B$15</c:f>
            </c:strRef>
          </c:cat>
          <c:val>
            <c:numRef>
              <c:f>onallok!$AQ$6:$AQ$15</c:f>
              <c:numCache/>
            </c:numRef>
          </c:val>
        </c:ser>
        <c:overlap val="100"/>
        <c:axId val="1106114340"/>
        <c:axId val="1049394742"/>
      </c:barChart>
      <c:catAx>
        <c:axId val="11061143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49394742"/>
      </c:catAx>
      <c:valAx>
        <c:axId val="104939474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06114340"/>
      </c:valAx>
      <c:spPr>
        <a:solidFill>
          <a:schemeClr val="accent6"/>
        </a:solidFill>
      </c:spPr>
    </c:plotArea>
    <c:legend>
      <c:legendPos val="t"/>
      <c:layout>
        <c:manualLayout>
          <c:xMode val="edge"/>
          <c:yMode val="edge"/>
          <c:x val="0.16112377645183243"/>
          <c:y val="0.20061236975060126"/>
        </c:manualLayout>
      </c:layout>
      <c:overlay val="0"/>
      <c:txPr>
        <a:bodyPr/>
        <a:lstStyle/>
        <a:p>
          <a:pPr lvl="0">
            <a:defRPr b="1" i="0" sz="140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chemeClr val="accent6"/>
    </a:solidFill>
  </c:spPr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KÖNYVTÁRHASZNÁLAT NÉPSZERŰSÉGE (fő)
személyes használat / népesség</a:t>
            </a:r>
          </a:p>
        </c:rich>
      </c:tx>
      <c:layout>
        <c:manualLayout>
          <c:xMode val="edge"/>
          <c:yMode val="edge"/>
          <c:x val="0.29648633438547556"/>
          <c:y val="0.04049440641118921"/>
        </c:manualLayout>
      </c:layout>
      <c:overlay val="0"/>
    </c:title>
    <c:plotArea>
      <c:layout>
        <c:manualLayout>
          <c:xMode val="edge"/>
          <c:yMode val="edge"/>
          <c:x val="0.03459242194102358"/>
          <c:y val="0.015444869516141664"/>
          <c:w val="0.9635066638810308"/>
          <c:h val="0.8252845718503692"/>
        </c:manualLayout>
      </c:layout>
      <c:barChart>
        <c:barDir val="col"/>
        <c:ser>
          <c:idx val="0"/>
          <c:order val="0"/>
          <c:tx>
            <c:v>könyvtárhasználat népszerűsége személyes használat/népesség főre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14"/>
          </c:dPt>
          <c:dPt>
            <c:idx val="15"/>
          </c:dPt>
          <c:dPt>
            <c:idx val="18"/>
          </c:dPt>
          <c:dPt>
            <c:idx val="19"/>
          </c:dPt>
          <c:dPt>
            <c:idx val="20"/>
          </c:dPt>
          <c:dLbls>
            <c:dLbl>
              <c:idx val="14"/>
              <c:tx>
                <c:rich>
                  <a:bodyPr/>
                  <a:lstStyle/>
                  <a:p>
                    <a:pPr lvl="0">
                      <a:defRPr b="1">
                        <a:solidFill>
                          <a:srgbClr val="000000"/>
                        </a:solidFill>
                        <a:latin typeface="Roboto"/>
                      </a:defRPr>
                    </a:pPr>
                    <a:r>
                      <a:rPr b="1">
                        <a:solidFill>
                          <a:srgbClr val="000000"/>
                        </a:solidFill>
                        <a:latin typeface="Roboto"/>
                      </a:rPr>
                      <a:t>[ÉRTÉK]</a:t>
                    </a:r>
                  </a:p>
                </c:rich>
              </c:tx>
              <c:numFmt formatCode="General" sourceLinked="1"/>
              <c:txPr>
                <a:bodyPr/>
                <a:lstStyle/>
                <a:p>
                  <a:pPr lvl="0">
                    <a:defRPr b="1" i="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numFmt formatCode="General" sourceLinked="1"/>
              <c:txPr>
                <a:bodyPr/>
                <a:lstStyle/>
                <a:p>
                  <a:pPr lvl="0">
                    <a:defRPr b="1" i="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numFmt formatCode="General" sourceLinked="1"/>
              <c:txPr>
                <a:bodyPr/>
                <a:lstStyle/>
                <a:p>
                  <a:pPr lvl="0">
                    <a:defRPr b="1" i="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numFmt formatCode="General" sourceLinked="1"/>
              <c:txPr>
                <a:bodyPr/>
                <a:lstStyle/>
                <a:p>
                  <a:pPr lvl="0">
                    <a:defRPr b="1" i="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numFmt formatCode="General" sourceLinked="1"/>
              <c:txPr>
                <a:bodyPr/>
                <a:lstStyle/>
                <a:p>
                  <a:pPr lvl="0">
                    <a:defRPr b="1" i="0"/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onallok!$B$6:$B$26</c:f>
            </c:strRef>
          </c:cat>
          <c:val>
            <c:numRef>
              <c:f>onallok!$AW$6:$AW$26</c:f>
              <c:numCache/>
            </c:numRef>
          </c:val>
        </c:ser>
        <c:axId val="1872134779"/>
        <c:axId val="27697128"/>
      </c:barChart>
      <c:catAx>
        <c:axId val="18721347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7697128"/>
      </c:catAx>
      <c:valAx>
        <c:axId val="27697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72134779"/>
      </c:valAx>
      <c:spPr>
        <a:solidFill>
          <a:schemeClr val="accent1"/>
        </a:solidFill>
      </c:spPr>
    </c:plotArea>
    <c:plotVisOnly val="1"/>
  </c:chart>
  <c:spPr>
    <a:solidFill>
      <a:srgbClr val="FFFFFF"/>
    </a:solidFill>
  </c:spPr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HASZNÁLÓK ARÁNYA  (%)
használók / népesség</a:t>
            </a:r>
          </a:p>
        </c:rich>
      </c:tx>
      <c:overlay val="0"/>
    </c:title>
    <c:plotArea>
      <c:layout>
        <c:manualLayout>
          <c:xMode val="edge"/>
          <c:yMode val="edge"/>
          <c:x val="0.13756323940007342"/>
          <c:y val="0.15201382327209098"/>
          <c:w val="0.8444181754494452"/>
          <c:h val="0.7208876494604841"/>
        </c:manualLayout>
      </c:layout>
      <c:barChart>
        <c:barDir val="bar"/>
        <c:ser>
          <c:idx val="0"/>
          <c:order val="0"/>
          <c:tx>
            <c:v>aktív használók aránya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onallok!$B$6:$B$26</c:f>
            </c:strRef>
          </c:cat>
          <c:val>
            <c:numRef>
              <c:f>onallok!$AQ$6:$AQ$26</c:f>
              <c:numCache/>
            </c:numRef>
          </c:val>
        </c:ser>
        <c:ser>
          <c:idx val="1"/>
          <c:order val="1"/>
          <c:tx>
            <c:v>beírt olvasók aránya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onallok!$B$6:$B$26</c:f>
            </c:strRef>
          </c:cat>
          <c:val>
            <c:numRef>
              <c:f>onallok!$AP$6:$AP$26</c:f>
              <c:numCache/>
            </c:numRef>
          </c:val>
        </c:ser>
        <c:axId val="1619789729"/>
        <c:axId val="433301083"/>
      </c:barChart>
      <c:catAx>
        <c:axId val="161978972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33301083"/>
      </c:catAx>
      <c:valAx>
        <c:axId val="43330108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19789729"/>
        <c:crosses val="max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GYERMEK OLVASÓK ARÁNYA (%)</a:t>
            </a:r>
          </a:p>
        </c:rich>
      </c:tx>
      <c:overlay val="0"/>
    </c:title>
    <c:plotArea>
      <c:layout>
        <c:manualLayout>
          <c:xMode val="edge"/>
          <c:yMode val="edge"/>
          <c:x val="0.08692727014863644"/>
          <c:y val="0.12766576932112922"/>
          <c:w val="0.8779190726159231"/>
          <c:h val="0.7505502724276643"/>
        </c:manualLayout>
      </c:layout>
      <c:areaChart>
        <c:ser>
          <c:idx val="0"/>
          <c:order val="0"/>
          <c:tx>
            <c:v>14 éven aluli regisztrált használók a lakosság számához viszonyítva</c:v>
          </c:tx>
          <c:spPr>
            <a:solidFill>
              <a:schemeClr val="accent2">
                <a:alpha val="30000"/>
              </a:schemeClr>
            </a:solidFill>
            <a:ln cmpd="sng" w="9525">
              <a:solidFill>
                <a:schemeClr val="accent2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onallok!$B$6:$B$26</c:f>
            </c:strRef>
          </c:cat>
          <c:val>
            <c:numRef>
              <c:f>onallok!$AR$6:$AR$26</c:f>
              <c:numCache/>
            </c:numRef>
          </c:val>
        </c:ser>
        <c:axId val="845880166"/>
        <c:axId val="526650204"/>
      </c:areaChart>
      <c:barChart>
        <c:barDir val="col"/>
        <c:ser>
          <c:idx val="1"/>
          <c:order val="1"/>
          <c:tx>
            <c:v>14 éven aluli beírt olvasók aránya a regisztrált használók körében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onallok!$B$6:$B$26</c:f>
            </c:strRef>
          </c:cat>
          <c:val>
            <c:numRef>
              <c:f>onallok!$AS$6:$AS$26</c:f>
              <c:numCache/>
            </c:numRef>
          </c:val>
        </c:ser>
        <c:axId val="845880166"/>
        <c:axId val="526650204"/>
      </c:barChart>
      <c:catAx>
        <c:axId val="8458801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26650204"/>
      </c:catAx>
      <c:valAx>
        <c:axId val="5266502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45880166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_rels/drawing2.xml.rels><?xml version="1.0" encoding="UTF-8" standalone="yes"?><Relationships xmlns="http://schemas.openxmlformats.org/package/2006/relationships"><Relationship Id="rId11" Type="http://schemas.openxmlformats.org/officeDocument/2006/relationships/chart" Target="../charts/chart15.xml"/><Relationship Id="rId10" Type="http://schemas.openxmlformats.org/officeDocument/2006/relationships/chart" Target="../charts/chart14.xml"/><Relationship Id="rId13" Type="http://schemas.openxmlformats.org/officeDocument/2006/relationships/chart" Target="../charts/chart17.xml"/><Relationship Id="rId12" Type="http://schemas.openxmlformats.org/officeDocument/2006/relationships/chart" Target="../charts/chart16.xml"/><Relationship Id="rId1" Type="http://schemas.openxmlformats.org/officeDocument/2006/relationships/chart" Target="../charts/chart5.xml"/><Relationship Id="rId2" Type="http://schemas.openxmlformats.org/officeDocument/2006/relationships/chart" Target="../charts/chart6.xml"/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5" Type="http://schemas.openxmlformats.org/officeDocument/2006/relationships/chart" Target="../charts/chart9.xml"/><Relationship Id="rId6" Type="http://schemas.openxmlformats.org/officeDocument/2006/relationships/chart" Target="../charts/chart10.xml"/><Relationship Id="rId7" Type="http://schemas.openxmlformats.org/officeDocument/2006/relationships/chart" Target="../charts/chart11.xml"/><Relationship Id="rId8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533400</xdr:colOff>
      <xdr:row>136</xdr:row>
      <xdr:rowOff>38100</xdr:rowOff>
    </xdr:from>
    <xdr:ext cx="20783550" cy="5010150"/>
    <xdr:graphicFrame>
      <xdr:nvGraphicFramePr>
        <xdr:cNvPr descr="Chart 2"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0</xdr:colOff>
      <xdr:row>46</xdr:row>
      <xdr:rowOff>0</xdr:rowOff>
    </xdr:from>
    <xdr:ext cx="20678775" cy="4067175"/>
    <xdr:graphicFrame>
      <xdr:nvGraphicFramePr>
        <xdr:cNvPr descr="Chart 0"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504825</xdr:colOff>
      <xdr:row>67</xdr:row>
      <xdr:rowOff>95250</xdr:rowOff>
    </xdr:from>
    <xdr:ext cx="20726400" cy="7924800"/>
    <xdr:graphicFrame>
      <xdr:nvGraphicFramePr>
        <xdr:cNvPr descr="Chart 1"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</xdr:col>
      <xdr:colOff>9525</xdr:colOff>
      <xdr:row>109</xdr:row>
      <xdr:rowOff>76200</xdr:rowOff>
    </xdr:from>
    <xdr:ext cx="20783550" cy="5010150"/>
    <xdr:graphicFrame>
      <xdr:nvGraphicFramePr>
        <xdr:cNvPr descr="Chart 2"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80</xdr:row>
      <xdr:rowOff>38100</xdr:rowOff>
    </xdr:from>
    <xdr:ext cx="6134100" cy="4067175"/>
    <xdr:graphicFrame>
      <xdr:nvGraphicFramePr>
        <xdr:cNvPr descr="Chart 0"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514350</xdr:colOff>
      <xdr:row>80</xdr:row>
      <xdr:rowOff>9525</xdr:rowOff>
    </xdr:from>
    <xdr:ext cx="6953250" cy="4048125"/>
    <xdr:graphicFrame>
      <xdr:nvGraphicFramePr>
        <xdr:cNvPr descr="Chart 1"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27</xdr:col>
      <xdr:colOff>466725</xdr:colOff>
      <xdr:row>79</xdr:row>
      <xdr:rowOff>9525</xdr:rowOff>
    </xdr:from>
    <xdr:ext cx="10620375" cy="5010150"/>
    <xdr:graphicFrame>
      <xdr:nvGraphicFramePr>
        <xdr:cNvPr descr="Chart 2"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</xdr:col>
      <xdr:colOff>9525</xdr:colOff>
      <xdr:row>32</xdr:row>
      <xdr:rowOff>9525</xdr:rowOff>
    </xdr:from>
    <xdr:ext cx="9267825" cy="8467725"/>
    <xdr:graphicFrame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18</xdr:col>
      <xdr:colOff>0</xdr:colOff>
      <xdr:row>32</xdr:row>
      <xdr:rowOff>19050</xdr:rowOff>
    </xdr:from>
    <xdr:ext cx="15649575" cy="9258300"/>
    <xdr:graphicFrame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12</xdr:col>
      <xdr:colOff>533400</xdr:colOff>
      <xdr:row>102</xdr:row>
      <xdr:rowOff>19050</xdr:rowOff>
    </xdr:from>
    <xdr:ext cx="6953250" cy="4048125"/>
    <xdr:graphicFrame>
      <xdr:nvGraphicFramePr>
        <xdr:cNvPr descr="Chart 1"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0</xdr:col>
      <xdr:colOff>104775</xdr:colOff>
      <xdr:row>102</xdr:row>
      <xdr:rowOff>0</xdr:rowOff>
    </xdr:from>
    <xdr:ext cx="6286500" cy="4067175"/>
    <xdr:graphicFrame>
      <xdr:nvGraphicFramePr>
        <xdr:cNvPr descr="Chart 0"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26</xdr:col>
      <xdr:colOff>0</xdr:colOff>
      <xdr:row>105</xdr:row>
      <xdr:rowOff>190500</xdr:rowOff>
    </xdr:from>
    <xdr:ext cx="12592050" cy="6124575"/>
    <xdr:graphicFrame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26</xdr:col>
      <xdr:colOff>0</xdr:colOff>
      <xdr:row>138</xdr:row>
      <xdr:rowOff>0</xdr:rowOff>
    </xdr:from>
    <xdr:ext cx="12592050" cy="6115050"/>
    <xdr:graphicFrame>
      <xdr:nvGraphicFramePr>
        <xdr:cNvPr id="13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0</xdr:col>
      <xdr:colOff>0</xdr:colOff>
      <xdr:row>124</xdr:row>
      <xdr:rowOff>0</xdr:rowOff>
    </xdr:from>
    <xdr:ext cx="6972300" cy="4429125"/>
    <xdr:graphicFrame>
      <xdr:nvGraphicFramePr>
        <xdr:cNvPr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0</xdr:col>
      <xdr:colOff>0</xdr:colOff>
      <xdr:row>156</xdr:row>
      <xdr:rowOff>0</xdr:rowOff>
    </xdr:from>
    <xdr:ext cx="6972300" cy="4438650"/>
    <xdr:graphicFrame>
      <xdr:nvGraphicFramePr>
        <xdr:cNvPr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23</xdr:col>
      <xdr:colOff>0</xdr:colOff>
      <xdr:row>170</xdr:row>
      <xdr:rowOff>0</xdr:rowOff>
    </xdr:from>
    <xdr:ext cx="15649575" cy="9258300"/>
    <xdr:graphicFrame>
      <xdr:nvGraphicFramePr>
        <xdr:cNvPr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23</xdr:col>
      <xdr:colOff>0</xdr:colOff>
      <xdr:row>218</xdr:row>
      <xdr:rowOff>0</xdr:rowOff>
    </xdr:from>
    <xdr:ext cx="15649575" cy="9258300"/>
    <xdr:graphicFrame>
      <xdr:nvGraphicFramePr>
        <xdr:cNvPr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0.0" ySplit="4.0" topLeftCell="K5" activePane="bottomRight" state="frozen"/>
      <selection activeCell="K1" sqref="K1" pane="topRight"/>
      <selection activeCell="A5" sqref="A5" pane="bottomLeft"/>
      <selection activeCell="K5" sqref="K5" pane="bottomRight"/>
    </sheetView>
  </sheetViews>
  <sheetFormatPr customHeight="1" defaultColWidth="14.43" defaultRowHeight="15.0"/>
  <cols>
    <col customWidth="1" min="1" max="1" width="8.0"/>
    <col customWidth="1" min="2" max="2" width="14.71"/>
    <col customWidth="1" min="3" max="44" width="8.0"/>
    <col customWidth="1" min="45" max="45" width="8.57"/>
    <col customWidth="1" min="46" max="54" width="8.0"/>
  </cols>
  <sheetData>
    <row r="1" ht="15.7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 t="s">
        <v>5</v>
      </c>
      <c r="U1" s="5"/>
      <c r="V1" s="5"/>
      <c r="W1" s="5"/>
      <c r="X1" s="5"/>
      <c r="Y1" s="6"/>
      <c r="Z1" s="7" t="s">
        <v>5</v>
      </c>
      <c r="AA1" s="5"/>
      <c r="AB1" s="5"/>
      <c r="AC1" s="5"/>
      <c r="AD1" s="5"/>
      <c r="AE1" s="5"/>
      <c r="AF1" s="5"/>
      <c r="AG1" s="5"/>
      <c r="AH1" s="5"/>
      <c r="AI1" s="5"/>
      <c r="AJ1" s="5"/>
      <c r="AK1" s="6"/>
      <c r="AL1" s="8"/>
      <c r="AM1" s="8"/>
      <c r="AN1" s="9"/>
      <c r="AO1" s="9"/>
      <c r="AP1" s="9"/>
      <c r="AQ1" s="9"/>
      <c r="AR1" s="9"/>
      <c r="AS1" s="9"/>
      <c r="AT1" s="9"/>
      <c r="AU1" s="9"/>
      <c r="AV1" s="10"/>
      <c r="AW1" s="10"/>
      <c r="AX1" s="10"/>
      <c r="AY1" s="10"/>
      <c r="AZ1" s="10"/>
      <c r="BA1" s="10"/>
      <c r="BB1" s="10"/>
    </row>
    <row r="2" ht="114.75" customHeight="1">
      <c r="A2" s="11"/>
      <c r="B2" s="12"/>
      <c r="C2" s="13"/>
      <c r="D2" s="11"/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5" t="s">
        <v>12</v>
      </c>
      <c r="L2" s="6"/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6" t="s">
        <v>19</v>
      </c>
      <c r="T2" s="17" t="s">
        <v>20</v>
      </c>
      <c r="U2" s="5"/>
      <c r="V2" s="6"/>
      <c r="W2" s="17" t="s">
        <v>21</v>
      </c>
      <c r="X2" s="5"/>
      <c r="Y2" s="6"/>
      <c r="Z2" s="18" t="s">
        <v>22</v>
      </c>
      <c r="AA2" s="5"/>
      <c r="AB2" s="5"/>
      <c r="AC2" s="5"/>
      <c r="AD2" s="5"/>
      <c r="AE2" s="5"/>
      <c r="AF2" s="5"/>
      <c r="AG2" s="6"/>
      <c r="AH2" s="18" t="s">
        <v>23</v>
      </c>
      <c r="AI2" s="5"/>
      <c r="AJ2" s="5"/>
      <c r="AK2" s="6"/>
      <c r="AL2" s="14" t="s">
        <v>24</v>
      </c>
      <c r="AM2" s="14" t="s">
        <v>25</v>
      </c>
      <c r="AN2" s="14" t="s">
        <v>26</v>
      </c>
      <c r="AO2" s="14" t="s">
        <v>27</v>
      </c>
      <c r="AP2" s="14" t="s">
        <v>28</v>
      </c>
      <c r="AQ2" s="14" t="s">
        <v>29</v>
      </c>
      <c r="AR2" s="19" t="s">
        <v>30</v>
      </c>
      <c r="AS2" s="14" t="s">
        <v>31</v>
      </c>
      <c r="AT2" s="14" t="s">
        <v>32</v>
      </c>
      <c r="AU2" s="14" t="s">
        <v>33</v>
      </c>
      <c r="AV2" s="20" t="s">
        <v>34</v>
      </c>
      <c r="AW2" s="21" t="s">
        <v>35</v>
      </c>
      <c r="AX2" s="21" t="s">
        <v>36</v>
      </c>
      <c r="AY2" s="22" t="s">
        <v>37</v>
      </c>
      <c r="AZ2" s="21" t="s">
        <v>38</v>
      </c>
      <c r="BA2" s="21" t="s">
        <v>39</v>
      </c>
      <c r="BB2" s="23" t="s">
        <v>40</v>
      </c>
    </row>
    <row r="3">
      <c r="A3" s="24"/>
      <c r="B3" s="25"/>
      <c r="C3" s="13"/>
      <c r="D3" s="11"/>
      <c r="E3" s="26"/>
      <c r="F3" s="26"/>
      <c r="G3" s="26"/>
      <c r="H3" s="26"/>
      <c r="I3" s="26"/>
      <c r="J3" s="26"/>
      <c r="K3" s="14" t="s">
        <v>41</v>
      </c>
      <c r="L3" s="14" t="s">
        <v>42</v>
      </c>
      <c r="M3" s="26"/>
      <c r="N3" s="26"/>
      <c r="O3" s="26"/>
      <c r="P3" s="26"/>
      <c r="Q3" s="26"/>
      <c r="R3" s="26"/>
      <c r="S3" s="14" t="s">
        <v>43</v>
      </c>
      <c r="T3" s="14" t="s">
        <v>44</v>
      </c>
      <c r="U3" s="15" t="s">
        <v>45</v>
      </c>
      <c r="V3" s="6"/>
      <c r="W3" s="14" t="s">
        <v>44</v>
      </c>
      <c r="X3" s="15" t="s">
        <v>45</v>
      </c>
      <c r="Y3" s="6"/>
      <c r="Z3" s="14" t="s">
        <v>46</v>
      </c>
      <c r="AA3" s="14" t="s">
        <v>47</v>
      </c>
      <c r="AB3" s="14" t="s">
        <v>48</v>
      </c>
      <c r="AC3" s="14" t="s">
        <v>49</v>
      </c>
      <c r="AD3" s="14" t="s">
        <v>50</v>
      </c>
      <c r="AE3" s="14" t="s">
        <v>51</v>
      </c>
      <c r="AF3" s="14" t="s">
        <v>52</v>
      </c>
      <c r="AG3" s="14" t="s">
        <v>53</v>
      </c>
      <c r="AH3" s="14" t="s">
        <v>46</v>
      </c>
      <c r="AI3" s="14" t="s">
        <v>54</v>
      </c>
      <c r="AJ3" s="14" t="s">
        <v>52</v>
      </c>
      <c r="AK3" s="14" t="s">
        <v>53</v>
      </c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12"/>
      <c r="AW3" s="13"/>
      <c r="AX3" s="13"/>
      <c r="AY3" s="13"/>
      <c r="AZ3" s="13"/>
      <c r="BA3" s="13"/>
      <c r="BB3" s="13"/>
    </row>
    <row r="4" ht="29.25" customHeight="1">
      <c r="A4" s="27" t="s">
        <v>55</v>
      </c>
      <c r="B4" s="28"/>
      <c r="C4" s="29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14" t="s">
        <v>56</v>
      </c>
      <c r="V4" s="14" t="s">
        <v>57</v>
      </c>
      <c r="W4" s="31"/>
      <c r="X4" s="14" t="s">
        <v>56</v>
      </c>
      <c r="Y4" s="14" t="s">
        <v>57</v>
      </c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2"/>
      <c r="AW4" s="33"/>
      <c r="AX4" s="33"/>
      <c r="AY4" s="33"/>
      <c r="AZ4" s="33"/>
      <c r="BA4" s="33"/>
      <c r="BB4" s="33"/>
    </row>
    <row r="5" ht="15.75" customHeight="1">
      <c r="A5" s="34"/>
      <c r="B5" s="35"/>
      <c r="C5" s="36"/>
      <c r="D5" s="37"/>
      <c r="E5" s="38"/>
      <c r="F5" s="38"/>
      <c r="G5" s="38"/>
      <c r="H5" s="38"/>
      <c r="I5" s="38"/>
      <c r="J5" s="38"/>
      <c r="K5" s="39"/>
      <c r="L5" s="39"/>
      <c r="M5" s="39"/>
      <c r="N5" s="39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40" t="s">
        <v>58</v>
      </c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35"/>
      <c r="AN5" s="37"/>
      <c r="AO5" s="37"/>
      <c r="AP5" s="37"/>
      <c r="AQ5" s="37"/>
      <c r="AR5" s="37"/>
      <c r="AS5" s="37"/>
      <c r="AT5" s="37"/>
      <c r="AU5" s="37"/>
      <c r="AV5" s="37"/>
      <c r="AW5" s="42"/>
      <c r="AX5" s="42"/>
      <c r="AY5" s="42"/>
      <c r="AZ5" s="42"/>
      <c r="BA5" s="42"/>
      <c r="BB5" s="42"/>
    </row>
    <row r="6" ht="15.75" customHeight="1">
      <c r="A6" s="43" t="s">
        <v>59</v>
      </c>
      <c r="B6" s="44" t="s">
        <v>60</v>
      </c>
      <c r="C6" s="45">
        <v>479.0</v>
      </c>
      <c r="D6" s="46" t="s">
        <v>61</v>
      </c>
      <c r="E6" s="47">
        <v>64.0</v>
      </c>
      <c r="F6" s="47">
        <v>11.0</v>
      </c>
      <c r="G6" s="47">
        <v>5.0</v>
      </c>
      <c r="H6" s="47">
        <v>126.0</v>
      </c>
      <c r="I6" s="47">
        <v>5.0</v>
      </c>
      <c r="J6" s="47">
        <v>20.0</v>
      </c>
      <c r="K6" s="47">
        <v>1.0</v>
      </c>
      <c r="L6" s="47"/>
      <c r="M6" s="47"/>
      <c r="N6" s="47"/>
      <c r="O6" s="48">
        <v>128.0</v>
      </c>
      <c r="P6" s="47">
        <v>3542.0</v>
      </c>
      <c r="Q6" s="47">
        <v>12.0</v>
      </c>
      <c r="R6" s="47">
        <v>3370.0</v>
      </c>
      <c r="S6" s="47">
        <v>353.0</v>
      </c>
      <c r="T6" s="47">
        <v>0.0</v>
      </c>
      <c r="U6" s="47"/>
      <c r="V6" s="47"/>
      <c r="W6" s="47">
        <v>0.0</v>
      </c>
      <c r="X6" s="47">
        <v>0.0</v>
      </c>
      <c r="Y6" s="47">
        <v>0.0</v>
      </c>
      <c r="Z6" s="47">
        <v>28.0</v>
      </c>
      <c r="AA6" s="49">
        <v>22.0</v>
      </c>
      <c r="AB6" s="47">
        <v>488.0</v>
      </c>
      <c r="AC6" s="47">
        <v>0.0</v>
      </c>
      <c r="AD6" s="47">
        <v>0.0</v>
      </c>
      <c r="AE6" s="47"/>
      <c r="AF6" s="47">
        <v>71.0</v>
      </c>
      <c r="AG6" s="47">
        <v>325.0</v>
      </c>
      <c r="AH6" s="47">
        <v>5.0</v>
      </c>
      <c r="AI6" s="47"/>
      <c r="AJ6" s="47">
        <v>2.0</v>
      </c>
      <c r="AK6" s="47"/>
      <c r="AL6" s="47">
        <v>6.0</v>
      </c>
      <c r="AM6" s="47">
        <v>168.0</v>
      </c>
      <c r="AN6" s="50"/>
      <c r="AO6" s="50"/>
      <c r="AP6" s="51">
        <f t="shared" ref="AP6:AP45" si="1">Z6/C6*100</f>
        <v>5.845511482</v>
      </c>
      <c r="AQ6" s="51">
        <f t="shared" ref="AQ6:AQ45" si="2">AA6/C6*100</f>
        <v>4.592901879</v>
      </c>
      <c r="AR6" s="52">
        <f t="shared" ref="AR6:AR45" si="3">AH6/C6*100</f>
        <v>1.043841336</v>
      </c>
      <c r="AS6" s="53">
        <f t="shared" ref="AS6:AS45" si="4">AH6/Z6*100</f>
        <v>17.85714286</v>
      </c>
      <c r="AT6" s="51">
        <f t="shared" ref="AT6:AT45" si="5">P6/C6</f>
        <v>7.394572025</v>
      </c>
      <c r="AU6" s="54">
        <f t="shared" ref="AU6:AU45" si="6">O6/C6*1000</f>
        <v>267.223382</v>
      </c>
      <c r="AV6" s="55">
        <f t="shared" ref="AV6:AV45" si="7">S6/C6</f>
        <v>0.7369519833</v>
      </c>
      <c r="AW6" s="54">
        <f t="shared" ref="AW6:AW45" si="8">AB6/C6</f>
        <v>1.018789144</v>
      </c>
      <c r="AX6" s="56">
        <f t="shared" ref="AX6:AX45" si="9">AB6/H6</f>
        <v>3.873015873</v>
      </c>
      <c r="AY6" s="54">
        <f>(AG6+AF6)/C6</f>
        <v>0.8267223382</v>
      </c>
      <c r="AZ6" s="54">
        <f t="shared" ref="AZ6:AZ45" si="10">(AF6+AG6)/P6</f>
        <v>0.1118012422</v>
      </c>
      <c r="BA6" s="54">
        <f t="shared" ref="BA6:BA45" si="11">(AF6+AG6)/R6</f>
        <v>0.1175074184</v>
      </c>
      <c r="BB6" s="54">
        <f t="shared" ref="BB6:BB45" si="12">(AF6+AG6)/O6</f>
        <v>3.09375</v>
      </c>
    </row>
    <row r="7" ht="15.75" customHeight="1">
      <c r="A7" s="43" t="s">
        <v>62</v>
      </c>
      <c r="B7" s="44" t="s">
        <v>63</v>
      </c>
      <c r="C7" s="45">
        <v>2995.0</v>
      </c>
      <c r="D7" s="46" t="s">
        <v>61</v>
      </c>
      <c r="E7" s="47">
        <v>265.0</v>
      </c>
      <c r="F7" s="47">
        <v>4.0</v>
      </c>
      <c r="G7" s="47">
        <v>2.0</v>
      </c>
      <c r="H7" s="47">
        <v>307.0</v>
      </c>
      <c r="I7" s="47">
        <v>6.0</v>
      </c>
      <c r="J7" s="47">
        <v>53.0</v>
      </c>
      <c r="K7" s="47">
        <v>1.0</v>
      </c>
      <c r="L7" s="57"/>
      <c r="M7" s="57"/>
      <c r="N7" s="57"/>
      <c r="O7" s="48">
        <v>179.0</v>
      </c>
      <c r="P7" s="47">
        <v>10264.0</v>
      </c>
      <c r="Q7" s="47">
        <v>16.0</v>
      </c>
      <c r="R7" s="47">
        <v>10216.0</v>
      </c>
      <c r="S7" s="47">
        <v>506.0</v>
      </c>
      <c r="T7" s="47">
        <v>104.0</v>
      </c>
      <c r="U7" s="57"/>
      <c r="V7" s="57"/>
      <c r="W7" s="47">
        <v>100.0</v>
      </c>
      <c r="X7" s="47">
        <v>0.0</v>
      </c>
      <c r="Y7" s="47">
        <v>0.0</v>
      </c>
      <c r="Z7" s="47">
        <v>143.0</v>
      </c>
      <c r="AA7" s="49">
        <v>113.0</v>
      </c>
      <c r="AB7" s="47">
        <v>2291.0</v>
      </c>
      <c r="AC7" s="47">
        <v>150.0</v>
      </c>
      <c r="AD7" s="47">
        <v>40.0</v>
      </c>
      <c r="AE7" s="57"/>
      <c r="AF7" s="47">
        <v>1524.0</v>
      </c>
      <c r="AG7" s="47">
        <v>542.0</v>
      </c>
      <c r="AH7" s="47">
        <v>33.0</v>
      </c>
      <c r="AI7" s="57"/>
      <c r="AJ7" s="47">
        <v>59.0</v>
      </c>
      <c r="AK7" s="57"/>
      <c r="AL7" s="47">
        <v>20.0</v>
      </c>
      <c r="AM7" s="47">
        <v>653.0</v>
      </c>
      <c r="AN7" s="58"/>
      <c r="AO7" s="58"/>
      <c r="AP7" s="51">
        <f t="shared" si="1"/>
        <v>4.774624374</v>
      </c>
      <c r="AQ7" s="51">
        <f t="shared" si="2"/>
        <v>3.772954925</v>
      </c>
      <c r="AR7" s="52">
        <f t="shared" si="3"/>
        <v>1.101836394</v>
      </c>
      <c r="AS7" s="53">
        <f t="shared" si="4"/>
        <v>23.07692308</v>
      </c>
      <c r="AT7" s="51">
        <f t="shared" si="5"/>
        <v>3.427045075</v>
      </c>
      <c r="AU7" s="54">
        <f t="shared" si="6"/>
        <v>59.76627713</v>
      </c>
      <c r="AV7" s="55">
        <f t="shared" si="7"/>
        <v>0.1689482471</v>
      </c>
      <c r="AW7" s="54">
        <f t="shared" si="8"/>
        <v>0.7649415693</v>
      </c>
      <c r="AX7" s="56">
        <f t="shared" si="9"/>
        <v>7.462540717</v>
      </c>
      <c r="AY7" s="54">
        <f t="shared" ref="AY7:AY45" si="13">AG7/C7</f>
        <v>0.1809682805</v>
      </c>
      <c r="AZ7" s="54">
        <f t="shared" si="10"/>
        <v>0.2012860483</v>
      </c>
      <c r="BA7" s="54">
        <f t="shared" si="11"/>
        <v>0.2022317933</v>
      </c>
      <c r="BB7" s="54">
        <f t="shared" si="12"/>
        <v>11.54189944</v>
      </c>
    </row>
    <row r="8" ht="15.75" customHeight="1">
      <c r="A8" s="43" t="s">
        <v>64</v>
      </c>
      <c r="B8" s="44" t="s">
        <v>65</v>
      </c>
      <c r="C8" s="45">
        <v>447.0</v>
      </c>
      <c r="D8" s="46" t="s">
        <v>61</v>
      </c>
      <c r="E8" s="47">
        <v>84.0</v>
      </c>
      <c r="F8" s="47">
        <v>5.0</v>
      </c>
      <c r="G8" s="47">
        <v>4.0</v>
      </c>
      <c r="H8" s="47">
        <v>287.0</v>
      </c>
      <c r="I8" s="47">
        <v>5.0</v>
      </c>
      <c r="J8" s="47">
        <v>20.0</v>
      </c>
      <c r="K8" s="59"/>
      <c r="L8" s="47">
        <v>1.0</v>
      </c>
      <c r="M8" s="59"/>
      <c r="N8" s="59"/>
      <c r="O8" s="48">
        <v>124.0</v>
      </c>
      <c r="P8" s="47">
        <v>3404.0</v>
      </c>
      <c r="Q8" s="47">
        <v>12.0</v>
      </c>
      <c r="R8" s="47">
        <v>3380.0</v>
      </c>
      <c r="S8" s="47">
        <v>368.0</v>
      </c>
      <c r="T8" s="47">
        <v>0.0</v>
      </c>
      <c r="U8" s="59"/>
      <c r="V8" s="59"/>
      <c r="W8" s="47">
        <v>0.0</v>
      </c>
      <c r="X8" s="47">
        <v>0.0</v>
      </c>
      <c r="Y8" s="47">
        <v>0.0</v>
      </c>
      <c r="Z8" s="47">
        <v>70.0</v>
      </c>
      <c r="AA8" s="49">
        <v>53.0</v>
      </c>
      <c r="AB8" s="47">
        <v>762.0</v>
      </c>
      <c r="AC8" s="47">
        <v>123.0</v>
      </c>
      <c r="AD8" s="47">
        <v>0.0</v>
      </c>
      <c r="AE8" s="59"/>
      <c r="AF8" s="47">
        <v>486.0</v>
      </c>
      <c r="AG8" s="47">
        <v>340.0</v>
      </c>
      <c r="AH8" s="47">
        <v>12.0</v>
      </c>
      <c r="AI8" s="59"/>
      <c r="AJ8" s="47">
        <v>116.0</v>
      </c>
      <c r="AK8" s="59"/>
      <c r="AL8" s="47">
        <v>8.0</v>
      </c>
      <c r="AM8" s="47">
        <v>452.0</v>
      </c>
      <c r="AN8" s="60"/>
      <c r="AO8" s="60"/>
      <c r="AP8" s="51">
        <f t="shared" si="1"/>
        <v>15.65995526</v>
      </c>
      <c r="AQ8" s="51">
        <f t="shared" si="2"/>
        <v>11.85682327</v>
      </c>
      <c r="AR8" s="52">
        <f t="shared" si="3"/>
        <v>2.684563758</v>
      </c>
      <c r="AS8" s="53">
        <f t="shared" si="4"/>
        <v>17.14285714</v>
      </c>
      <c r="AT8" s="51">
        <f t="shared" si="5"/>
        <v>7.615212528</v>
      </c>
      <c r="AU8" s="54">
        <f t="shared" si="6"/>
        <v>277.4049217</v>
      </c>
      <c r="AV8" s="55">
        <f t="shared" si="7"/>
        <v>0.8232662192</v>
      </c>
      <c r="AW8" s="54">
        <f t="shared" si="8"/>
        <v>1.704697987</v>
      </c>
      <c r="AX8" s="56">
        <f t="shared" si="9"/>
        <v>2.655052265</v>
      </c>
      <c r="AY8" s="54">
        <f t="shared" si="13"/>
        <v>0.7606263982</v>
      </c>
      <c r="AZ8" s="54">
        <f t="shared" si="10"/>
        <v>0.2426556992</v>
      </c>
      <c r="BA8" s="54">
        <f t="shared" si="11"/>
        <v>0.2443786982</v>
      </c>
      <c r="BB8" s="54">
        <f t="shared" si="12"/>
        <v>6.661290323</v>
      </c>
    </row>
    <row r="9" ht="15.75" customHeight="1">
      <c r="A9" s="43" t="s">
        <v>66</v>
      </c>
      <c r="B9" s="44" t="s">
        <v>67</v>
      </c>
      <c r="C9" s="45">
        <v>3993.0</v>
      </c>
      <c r="D9" s="46" t="s">
        <v>61</v>
      </c>
      <c r="E9" s="61">
        <v>160.0</v>
      </c>
      <c r="F9" s="47">
        <v>16.0</v>
      </c>
      <c r="G9" s="47">
        <v>14.0</v>
      </c>
      <c r="H9" s="47">
        <v>206.0</v>
      </c>
      <c r="I9" s="47">
        <v>5.0</v>
      </c>
      <c r="J9" s="47">
        <v>40.0</v>
      </c>
      <c r="K9" s="47">
        <v>1.0</v>
      </c>
      <c r="L9" s="59"/>
      <c r="M9" s="59"/>
      <c r="N9" s="59"/>
      <c r="O9" s="48">
        <v>247.0</v>
      </c>
      <c r="P9" s="47">
        <v>9993.0</v>
      </c>
      <c r="Q9" s="47">
        <v>20.0</v>
      </c>
      <c r="R9" s="47">
        <v>9958.0</v>
      </c>
      <c r="S9" s="47">
        <v>652.0</v>
      </c>
      <c r="T9" s="47">
        <v>108.0</v>
      </c>
      <c r="U9" s="59"/>
      <c r="V9" s="59"/>
      <c r="W9" s="47">
        <v>107.0</v>
      </c>
      <c r="X9" s="47">
        <v>0.0</v>
      </c>
      <c r="Y9" s="47">
        <v>0.0</v>
      </c>
      <c r="Z9" s="47">
        <v>442.0</v>
      </c>
      <c r="AA9" s="49">
        <v>323.0</v>
      </c>
      <c r="AB9" s="47">
        <v>2644.0</v>
      </c>
      <c r="AC9" s="47">
        <v>104.0</v>
      </c>
      <c r="AD9" s="47">
        <v>172.0</v>
      </c>
      <c r="AE9" s="59"/>
      <c r="AF9" s="47">
        <v>3740.0</v>
      </c>
      <c r="AG9" s="47">
        <v>3908.0</v>
      </c>
      <c r="AH9" s="47">
        <v>159.0</v>
      </c>
      <c r="AI9" s="59"/>
      <c r="AJ9" s="47">
        <v>1395.0</v>
      </c>
      <c r="AK9" s="59"/>
      <c r="AL9" s="47">
        <v>38.0</v>
      </c>
      <c r="AM9" s="47">
        <v>605.0</v>
      </c>
      <c r="AN9" s="60"/>
      <c r="AO9" s="60"/>
      <c r="AP9" s="51">
        <f t="shared" si="1"/>
        <v>11.0693714</v>
      </c>
      <c r="AQ9" s="51">
        <f t="shared" si="2"/>
        <v>8.089156023</v>
      </c>
      <c r="AR9" s="52">
        <f t="shared" si="3"/>
        <v>3.981968445</v>
      </c>
      <c r="AS9" s="53">
        <f t="shared" si="4"/>
        <v>35.97285068</v>
      </c>
      <c r="AT9" s="51">
        <f t="shared" si="5"/>
        <v>2.502629602</v>
      </c>
      <c r="AU9" s="54">
        <f t="shared" si="6"/>
        <v>61.85825194</v>
      </c>
      <c r="AV9" s="55">
        <f t="shared" si="7"/>
        <v>0.1632857501</v>
      </c>
      <c r="AW9" s="54">
        <f t="shared" si="8"/>
        <v>0.6621587779</v>
      </c>
      <c r="AX9" s="56">
        <f t="shared" si="9"/>
        <v>12.83495146</v>
      </c>
      <c r="AY9" s="54">
        <f t="shared" si="13"/>
        <v>0.9787127473</v>
      </c>
      <c r="AZ9" s="54">
        <f t="shared" si="10"/>
        <v>0.765335735</v>
      </c>
      <c r="BA9" s="54">
        <f t="shared" si="11"/>
        <v>0.768025708</v>
      </c>
      <c r="BB9" s="54">
        <f t="shared" si="12"/>
        <v>30.96356275</v>
      </c>
    </row>
    <row r="10" ht="15.75" customHeight="1">
      <c r="A10" s="43" t="s">
        <v>68</v>
      </c>
      <c r="B10" s="44" t="s">
        <v>69</v>
      </c>
      <c r="C10" s="45">
        <v>1991.0</v>
      </c>
      <c r="D10" s="46" t="s">
        <v>61</v>
      </c>
      <c r="E10" s="61">
        <v>50.0</v>
      </c>
      <c r="F10" s="47">
        <v>2.0</v>
      </c>
      <c r="G10" s="47">
        <v>1.0</v>
      </c>
      <c r="H10" s="47">
        <v>180.0</v>
      </c>
      <c r="I10" s="47">
        <v>5.0</v>
      </c>
      <c r="J10" s="47">
        <v>20.0</v>
      </c>
      <c r="K10" s="47">
        <v>1.0</v>
      </c>
      <c r="L10" s="59"/>
      <c r="M10" s="59"/>
      <c r="N10" s="59"/>
      <c r="O10" s="48">
        <v>118.0</v>
      </c>
      <c r="P10" s="47">
        <v>2983.0</v>
      </c>
      <c r="Q10" s="47">
        <v>8.0</v>
      </c>
      <c r="R10" s="47">
        <v>2981.0</v>
      </c>
      <c r="S10" s="47">
        <v>384.0</v>
      </c>
      <c r="T10" s="47">
        <v>66.0</v>
      </c>
      <c r="U10" s="59"/>
      <c r="V10" s="59"/>
      <c r="W10" s="47">
        <v>56.0</v>
      </c>
      <c r="X10" s="47">
        <v>0.0</v>
      </c>
      <c r="Y10" s="47">
        <v>0.0</v>
      </c>
      <c r="Z10" s="47">
        <v>112.0</v>
      </c>
      <c r="AA10" s="49">
        <v>102.0</v>
      </c>
      <c r="AB10" s="47">
        <v>1839.0</v>
      </c>
      <c r="AC10" s="47">
        <v>0.0</v>
      </c>
      <c r="AD10" s="47">
        <v>0.0</v>
      </c>
      <c r="AE10" s="59"/>
      <c r="AF10" s="47">
        <v>1024.0</v>
      </c>
      <c r="AG10" s="47">
        <v>1581.0</v>
      </c>
      <c r="AH10" s="47">
        <v>22.0</v>
      </c>
      <c r="AI10" s="59"/>
      <c r="AJ10" s="47">
        <v>50.0</v>
      </c>
      <c r="AK10" s="59"/>
      <c r="AL10" s="47">
        <v>29.0</v>
      </c>
      <c r="AM10" s="47">
        <v>1487.0</v>
      </c>
      <c r="AN10" s="60"/>
      <c r="AO10" s="60"/>
      <c r="AP10" s="51">
        <f t="shared" si="1"/>
        <v>5.625313913</v>
      </c>
      <c r="AQ10" s="51">
        <f t="shared" si="2"/>
        <v>5.123053742</v>
      </c>
      <c r="AR10" s="52">
        <f t="shared" si="3"/>
        <v>1.104972376</v>
      </c>
      <c r="AS10" s="53">
        <f t="shared" si="4"/>
        <v>19.64285714</v>
      </c>
      <c r="AT10" s="51">
        <f t="shared" si="5"/>
        <v>1.498242089</v>
      </c>
      <c r="AU10" s="54">
        <f t="shared" si="6"/>
        <v>59.26670015</v>
      </c>
      <c r="AV10" s="55">
        <f t="shared" si="7"/>
        <v>0.1928679056</v>
      </c>
      <c r="AW10" s="54">
        <f t="shared" si="8"/>
        <v>0.923656454</v>
      </c>
      <c r="AX10" s="56">
        <f t="shared" si="9"/>
        <v>10.21666667</v>
      </c>
      <c r="AY10" s="54">
        <f t="shared" si="13"/>
        <v>0.79407333</v>
      </c>
      <c r="AZ10" s="54">
        <f t="shared" si="10"/>
        <v>0.8732819309</v>
      </c>
      <c r="BA10" s="54">
        <f t="shared" si="11"/>
        <v>0.8738678296</v>
      </c>
      <c r="BB10" s="54">
        <f t="shared" si="12"/>
        <v>22.07627119</v>
      </c>
    </row>
    <row r="11" ht="15.75" customHeight="1">
      <c r="A11" s="43" t="s">
        <v>70</v>
      </c>
      <c r="B11" s="44" t="s">
        <v>71</v>
      </c>
      <c r="C11" s="45">
        <v>462.0</v>
      </c>
      <c r="D11" s="46" t="s">
        <v>61</v>
      </c>
      <c r="E11" s="47">
        <v>43.0</v>
      </c>
      <c r="F11" s="47">
        <v>7.0</v>
      </c>
      <c r="G11" s="47">
        <v>5.0</v>
      </c>
      <c r="H11" s="47">
        <v>215.0</v>
      </c>
      <c r="I11" s="47">
        <v>5.0</v>
      </c>
      <c r="J11" s="47">
        <v>40.0</v>
      </c>
      <c r="K11" s="47">
        <v>1.0</v>
      </c>
      <c r="L11" s="59"/>
      <c r="M11" s="59"/>
      <c r="N11" s="59"/>
      <c r="O11" s="48">
        <v>112.0</v>
      </c>
      <c r="P11" s="47">
        <v>4274.0</v>
      </c>
      <c r="Q11" s="47">
        <v>12.0</v>
      </c>
      <c r="R11" s="47">
        <v>4091.0</v>
      </c>
      <c r="S11" s="47">
        <v>351.0</v>
      </c>
      <c r="T11" s="47">
        <v>125.0</v>
      </c>
      <c r="U11" s="59"/>
      <c r="V11" s="59"/>
      <c r="W11" s="47">
        <v>118.0</v>
      </c>
      <c r="X11" s="47">
        <v>0.0</v>
      </c>
      <c r="Y11" s="47">
        <v>1.0</v>
      </c>
      <c r="Z11" s="47">
        <v>116.0</v>
      </c>
      <c r="AA11" s="49">
        <v>35.0</v>
      </c>
      <c r="AB11" s="47">
        <v>603.0</v>
      </c>
      <c r="AC11" s="47">
        <v>0.0</v>
      </c>
      <c r="AD11" s="47">
        <v>13.0</v>
      </c>
      <c r="AE11" s="59"/>
      <c r="AF11" s="47">
        <v>674.0</v>
      </c>
      <c r="AG11" s="47">
        <v>941.0</v>
      </c>
      <c r="AH11" s="47">
        <v>22.0</v>
      </c>
      <c r="AI11" s="59"/>
      <c r="AJ11" s="47">
        <v>40.0</v>
      </c>
      <c r="AK11" s="59"/>
      <c r="AL11" s="47">
        <v>6.0</v>
      </c>
      <c r="AM11" s="47">
        <v>70.0</v>
      </c>
      <c r="AN11" s="60"/>
      <c r="AO11" s="60"/>
      <c r="AP11" s="51">
        <f t="shared" si="1"/>
        <v>25.10822511</v>
      </c>
      <c r="AQ11" s="51">
        <f t="shared" si="2"/>
        <v>7.575757576</v>
      </c>
      <c r="AR11" s="52">
        <f t="shared" si="3"/>
        <v>4.761904762</v>
      </c>
      <c r="AS11" s="53">
        <f t="shared" si="4"/>
        <v>18.96551724</v>
      </c>
      <c r="AT11" s="51">
        <f t="shared" si="5"/>
        <v>9.251082251</v>
      </c>
      <c r="AU11" s="54">
        <f t="shared" si="6"/>
        <v>242.4242424</v>
      </c>
      <c r="AV11" s="55">
        <f t="shared" si="7"/>
        <v>0.7597402597</v>
      </c>
      <c r="AW11" s="54">
        <f t="shared" si="8"/>
        <v>1.305194805</v>
      </c>
      <c r="AX11" s="56">
        <f t="shared" si="9"/>
        <v>2.804651163</v>
      </c>
      <c r="AY11" s="54">
        <f t="shared" si="13"/>
        <v>2.036796537</v>
      </c>
      <c r="AZ11" s="54">
        <f t="shared" si="10"/>
        <v>0.3778661675</v>
      </c>
      <c r="BA11" s="54">
        <f t="shared" si="11"/>
        <v>0.3947690051</v>
      </c>
      <c r="BB11" s="54">
        <f t="shared" si="12"/>
        <v>14.41964286</v>
      </c>
    </row>
    <row r="12" ht="15.75" customHeight="1">
      <c r="A12" s="43" t="s">
        <v>72</v>
      </c>
      <c r="B12" s="44" t="s">
        <v>73</v>
      </c>
      <c r="C12" s="45">
        <v>2625.0</v>
      </c>
      <c r="D12" s="46" t="s">
        <v>61</v>
      </c>
      <c r="E12" s="47">
        <v>137.0</v>
      </c>
      <c r="F12" s="47">
        <v>3.0</v>
      </c>
      <c r="G12" s="47">
        <v>1.0</v>
      </c>
      <c r="H12" s="47">
        <v>258.0</v>
      </c>
      <c r="I12" s="47">
        <v>5.0</v>
      </c>
      <c r="J12" s="47">
        <v>35.0</v>
      </c>
      <c r="K12" s="47">
        <v>1.0</v>
      </c>
      <c r="L12" s="47">
        <v>1.0</v>
      </c>
      <c r="M12" s="47"/>
      <c r="N12" s="47"/>
      <c r="O12" s="48">
        <v>240.0</v>
      </c>
      <c r="P12" s="47">
        <v>8997.0</v>
      </c>
      <c r="Q12" s="47">
        <v>10.0</v>
      </c>
      <c r="R12" s="47">
        <v>8988.0</v>
      </c>
      <c r="S12" s="47">
        <v>627.0</v>
      </c>
      <c r="T12" s="47">
        <v>58.0</v>
      </c>
      <c r="U12" s="47"/>
      <c r="V12" s="47"/>
      <c r="W12" s="47">
        <v>53.0</v>
      </c>
      <c r="X12" s="47">
        <v>0.0</v>
      </c>
      <c r="Y12" s="47">
        <v>0.0</v>
      </c>
      <c r="Z12" s="47">
        <v>139.0</v>
      </c>
      <c r="AA12" s="49">
        <v>128.0</v>
      </c>
      <c r="AB12" s="47">
        <v>1238.0</v>
      </c>
      <c r="AC12" s="47">
        <v>128.0</v>
      </c>
      <c r="AD12" s="47">
        <v>0.0</v>
      </c>
      <c r="AE12" s="47"/>
      <c r="AF12" s="47">
        <v>1327.0</v>
      </c>
      <c r="AG12" s="47">
        <v>897.0</v>
      </c>
      <c r="AH12" s="47">
        <v>86.0</v>
      </c>
      <c r="AI12" s="47"/>
      <c r="AJ12" s="47">
        <v>549.0</v>
      </c>
      <c r="AK12" s="47"/>
      <c r="AL12" s="47">
        <v>29.0</v>
      </c>
      <c r="AM12" s="47">
        <v>680.0</v>
      </c>
      <c r="AN12" s="50"/>
      <c r="AO12" s="50"/>
      <c r="AP12" s="51">
        <f t="shared" si="1"/>
        <v>5.295238095</v>
      </c>
      <c r="AQ12" s="51">
        <f t="shared" si="2"/>
        <v>4.876190476</v>
      </c>
      <c r="AR12" s="52">
        <f t="shared" si="3"/>
        <v>3.276190476</v>
      </c>
      <c r="AS12" s="53">
        <f t="shared" si="4"/>
        <v>61.8705036</v>
      </c>
      <c r="AT12" s="51">
        <f t="shared" si="5"/>
        <v>3.427428571</v>
      </c>
      <c r="AU12" s="54">
        <f t="shared" si="6"/>
        <v>91.42857143</v>
      </c>
      <c r="AV12" s="55">
        <f t="shared" si="7"/>
        <v>0.2388571429</v>
      </c>
      <c r="AW12" s="54">
        <f t="shared" si="8"/>
        <v>0.4716190476</v>
      </c>
      <c r="AX12" s="56">
        <f t="shared" si="9"/>
        <v>4.798449612</v>
      </c>
      <c r="AY12" s="54">
        <f t="shared" si="13"/>
        <v>0.3417142857</v>
      </c>
      <c r="AZ12" s="54">
        <f t="shared" si="10"/>
        <v>0.2471935089</v>
      </c>
      <c r="BA12" s="54">
        <f t="shared" si="11"/>
        <v>0.2474410325</v>
      </c>
      <c r="BB12" s="54">
        <f t="shared" si="12"/>
        <v>9.266666667</v>
      </c>
    </row>
    <row r="13" ht="15.75" customHeight="1">
      <c r="A13" s="43" t="s">
        <v>74</v>
      </c>
      <c r="B13" s="44" t="s">
        <v>75</v>
      </c>
      <c r="C13" s="45">
        <v>1910.0</v>
      </c>
      <c r="D13" s="46" t="s">
        <v>61</v>
      </c>
      <c r="E13" s="47">
        <v>40.0</v>
      </c>
      <c r="F13" s="47">
        <v>6.0</v>
      </c>
      <c r="G13" s="47">
        <v>4.0</v>
      </c>
      <c r="H13" s="47">
        <v>211.0</v>
      </c>
      <c r="I13" s="47">
        <v>5.0</v>
      </c>
      <c r="J13" s="47">
        <v>36.0</v>
      </c>
      <c r="K13" s="47">
        <v>1.0</v>
      </c>
      <c r="L13" s="47"/>
      <c r="M13" s="47"/>
      <c r="N13" s="47"/>
      <c r="O13" s="48">
        <v>203.0</v>
      </c>
      <c r="P13" s="47">
        <v>3211.0</v>
      </c>
      <c r="Q13" s="47">
        <v>9.0</v>
      </c>
      <c r="R13" s="47">
        <v>3202.0</v>
      </c>
      <c r="S13" s="47">
        <v>557.0</v>
      </c>
      <c r="T13" s="47">
        <v>6.0</v>
      </c>
      <c r="U13" s="47"/>
      <c r="V13" s="47"/>
      <c r="W13" s="47">
        <v>6.0</v>
      </c>
      <c r="X13" s="47">
        <v>0.0</v>
      </c>
      <c r="Y13" s="47">
        <v>0.0</v>
      </c>
      <c r="Z13" s="47">
        <v>90.0</v>
      </c>
      <c r="AA13" s="49">
        <v>69.0</v>
      </c>
      <c r="AB13" s="47">
        <v>445.0</v>
      </c>
      <c r="AC13" s="47">
        <v>0.0</v>
      </c>
      <c r="AD13" s="47">
        <v>2.0</v>
      </c>
      <c r="AE13" s="47"/>
      <c r="AF13" s="47">
        <v>547.0</v>
      </c>
      <c r="AG13" s="47">
        <v>422.0</v>
      </c>
      <c r="AH13" s="47">
        <v>37.0</v>
      </c>
      <c r="AI13" s="47"/>
      <c r="AJ13" s="47">
        <v>201.0</v>
      </c>
      <c r="AK13" s="47"/>
      <c r="AL13" s="47">
        <v>8.0</v>
      </c>
      <c r="AM13" s="47">
        <v>350.0</v>
      </c>
      <c r="AN13" s="50"/>
      <c r="AO13" s="50"/>
      <c r="AP13" s="51">
        <f t="shared" si="1"/>
        <v>4.712041885</v>
      </c>
      <c r="AQ13" s="51">
        <f t="shared" si="2"/>
        <v>3.612565445</v>
      </c>
      <c r="AR13" s="52">
        <f t="shared" si="3"/>
        <v>1.937172775</v>
      </c>
      <c r="AS13" s="53">
        <f t="shared" si="4"/>
        <v>41.11111111</v>
      </c>
      <c r="AT13" s="51">
        <f t="shared" si="5"/>
        <v>1.681151832</v>
      </c>
      <c r="AU13" s="54">
        <f t="shared" si="6"/>
        <v>106.2827225</v>
      </c>
      <c r="AV13" s="55">
        <f t="shared" si="7"/>
        <v>0.2916230366</v>
      </c>
      <c r="AW13" s="54">
        <f t="shared" si="8"/>
        <v>0.2329842932</v>
      </c>
      <c r="AX13" s="56">
        <f t="shared" si="9"/>
        <v>2.109004739</v>
      </c>
      <c r="AY13" s="54">
        <f t="shared" si="13"/>
        <v>0.2209424084</v>
      </c>
      <c r="AZ13" s="54">
        <f t="shared" si="10"/>
        <v>0.3017751479</v>
      </c>
      <c r="BA13" s="54">
        <f t="shared" si="11"/>
        <v>0.3026233604</v>
      </c>
      <c r="BB13" s="54">
        <f t="shared" si="12"/>
        <v>4.773399015</v>
      </c>
    </row>
    <row r="14" ht="18.0" customHeight="1">
      <c r="A14" s="43" t="s">
        <v>76</v>
      </c>
      <c r="B14" s="44" t="s">
        <v>77</v>
      </c>
      <c r="C14" s="62">
        <v>1528.0</v>
      </c>
      <c r="D14" s="46" t="s">
        <v>61</v>
      </c>
      <c r="E14" s="47">
        <v>100.0</v>
      </c>
      <c r="F14" s="47">
        <v>5.0</v>
      </c>
      <c r="G14" s="47">
        <v>4.0</v>
      </c>
      <c r="H14" s="47">
        <v>186.0</v>
      </c>
      <c r="I14" s="47">
        <v>5.0</v>
      </c>
      <c r="J14" s="47">
        <v>32.0</v>
      </c>
      <c r="K14" s="47">
        <v>1.0</v>
      </c>
      <c r="L14" s="47"/>
      <c r="M14" s="47"/>
      <c r="N14" s="47"/>
      <c r="O14" s="48">
        <v>207.0</v>
      </c>
      <c r="P14" s="47">
        <v>4300.0</v>
      </c>
      <c r="Q14" s="47">
        <v>16.0</v>
      </c>
      <c r="R14" s="47">
        <v>4176.0</v>
      </c>
      <c r="S14" s="47">
        <v>546.0</v>
      </c>
      <c r="T14" s="47">
        <v>17.0</v>
      </c>
      <c r="U14" s="47"/>
      <c r="V14" s="47"/>
      <c r="W14" s="47">
        <v>17.0</v>
      </c>
      <c r="X14" s="47">
        <v>0.0</v>
      </c>
      <c r="Y14" s="47">
        <v>0.0</v>
      </c>
      <c r="Z14" s="47">
        <v>103.0</v>
      </c>
      <c r="AA14" s="49">
        <v>61.0</v>
      </c>
      <c r="AB14" s="47">
        <v>1928.0</v>
      </c>
      <c r="AC14" s="47">
        <v>0.0</v>
      </c>
      <c r="AD14" s="47">
        <v>248.0</v>
      </c>
      <c r="AE14" s="47"/>
      <c r="AF14" s="47">
        <v>1106.0</v>
      </c>
      <c r="AG14" s="47">
        <v>3457.0</v>
      </c>
      <c r="AH14" s="47">
        <v>14.0</v>
      </c>
      <c r="AI14" s="47"/>
      <c r="AJ14" s="47">
        <v>287.0</v>
      </c>
      <c r="AK14" s="47"/>
      <c r="AL14" s="47">
        <v>24.0</v>
      </c>
      <c r="AM14" s="47">
        <v>1002.0</v>
      </c>
      <c r="AN14" s="50"/>
      <c r="AO14" s="50"/>
      <c r="AP14" s="51">
        <f t="shared" si="1"/>
        <v>6.740837696</v>
      </c>
      <c r="AQ14" s="51">
        <f t="shared" si="2"/>
        <v>3.992146597</v>
      </c>
      <c r="AR14" s="52">
        <f t="shared" si="3"/>
        <v>0.9162303665</v>
      </c>
      <c r="AS14" s="53">
        <f t="shared" si="4"/>
        <v>13.59223301</v>
      </c>
      <c r="AT14" s="51">
        <f t="shared" si="5"/>
        <v>2.814136126</v>
      </c>
      <c r="AU14" s="54">
        <f t="shared" si="6"/>
        <v>135.4712042</v>
      </c>
      <c r="AV14" s="55">
        <f t="shared" si="7"/>
        <v>0.3573298429</v>
      </c>
      <c r="AW14" s="54">
        <f t="shared" si="8"/>
        <v>1.261780105</v>
      </c>
      <c r="AX14" s="56">
        <f t="shared" si="9"/>
        <v>10.3655914</v>
      </c>
      <c r="AY14" s="54">
        <f t="shared" si="13"/>
        <v>2.262434555</v>
      </c>
      <c r="AZ14" s="54">
        <f t="shared" si="10"/>
        <v>1.061162791</v>
      </c>
      <c r="BA14" s="54">
        <f t="shared" si="11"/>
        <v>1.092672414</v>
      </c>
      <c r="BB14" s="54">
        <f t="shared" si="12"/>
        <v>22.04347826</v>
      </c>
    </row>
    <row r="15" ht="15.75" customHeight="1">
      <c r="A15" s="43" t="s">
        <v>78</v>
      </c>
      <c r="B15" s="44" t="s">
        <v>79</v>
      </c>
      <c r="C15" s="45">
        <v>736.0</v>
      </c>
      <c r="D15" s="46" t="s">
        <v>61</v>
      </c>
      <c r="E15" s="61">
        <v>120.0</v>
      </c>
      <c r="F15" s="47">
        <v>6.0</v>
      </c>
      <c r="G15" s="47">
        <v>4.0</v>
      </c>
      <c r="H15" s="47">
        <v>173.0</v>
      </c>
      <c r="I15" s="47">
        <v>4.0</v>
      </c>
      <c r="J15" s="47">
        <v>20.0</v>
      </c>
      <c r="K15" s="47"/>
      <c r="L15" s="47">
        <v>1.0</v>
      </c>
      <c r="M15" s="47"/>
      <c r="N15" s="47"/>
      <c r="O15" s="48">
        <v>126.0</v>
      </c>
      <c r="P15" s="47">
        <v>4586.0</v>
      </c>
      <c r="Q15" s="47">
        <v>9.0</v>
      </c>
      <c r="R15" s="47">
        <v>4568.0</v>
      </c>
      <c r="S15" s="47">
        <v>383.0</v>
      </c>
      <c r="T15" s="47">
        <v>32.0</v>
      </c>
      <c r="U15" s="47"/>
      <c r="V15" s="47"/>
      <c r="W15" s="47">
        <v>27.0</v>
      </c>
      <c r="X15" s="47">
        <v>0.0</v>
      </c>
      <c r="Y15" s="47">
        <v>0.0</v>
      </c>
      <c r="Z15" s="47">
        <v>128.0</v>
      </c>
      <c r="AA15" s="49">
        <v>37.0</v>
      </c>
      <c r="AB15" s="47">
        <v>1128.0</v>
      </c>
      <c r="AC15" s="47">
        <v>801.0</v>
      </c>
      <c r="AD15" s="47">
        <v>0.0</v>
      </c>
      <c r="AE15" s="47"/>
      <c r="AF15" s="47">
        <v>267.0</v>
      </c>
      <c r="AG15" s="47">
        <v>2229.0</v>
      </c>
      <c r="AH15" s="47">
        <v>17.0</v>
      </c>
      <c r="AI15" s="47"/>
      <c r="AJ15" s="47">
        <v>32.0</v>
      </c>
      <c r="AK15" s="47"/>
      <c r="AL15" s="47">
        <v>4.0</v>
      </c>
      <c r="AM15" s="47">
        <v>160.0</v>
      </c>
      <c r="AN15" s="50"/>
      <c r="AO15" s="50"/>
      <c r="AP15" s="51">
        <f t="shared" si="1"/>
        <v>17.39130435</v>
      </c>
      <c r="AQ15" s="51">
        <f t="shared" si="2"/>
        <v>5.027173913</v>
      </c>
      <c r="AR15" s="52">
        <f t="shared" si="3"/>
        <v>2.309782609</v>
      </c>
      <c r="AS15" s="53">
        <f t="shared" si="4"/>
        <v>13.28125</v>
      </c>
      <c r="AT15" s="51">
        <f t="shared" si="5"/>
        <v>6.230978261</v>
      </c>
      <c r="AU15" s="54">
        <f t="shared" si="6"/>
        <v>171.1956522</v>
      </c>
      <c r="AV15" s="55">
        <f t="shared" si="7"/>
        <v>0.5203804348</v>
      </c>
      <c r="AW15" s="54">
        <f t="shared" si="8"/>
        <v>1.532608696</v>
      </c>
      <c r="AX15" s="56">
        <f t="shared" si="9"/>
        <v>6.520231214</v>
      </c>
      <c r="AY15" s="54">
        <f t="shared" si="13"/>
        <v>3.028532609</v>
      </c>
      <c r="AZ15" s="54">
        <f t="shared" si="10"/>
        <v>0.5442651548</v>
      </c>
      <c r="BA15" s="54">
        <f t="shared" si="11"/>
        <v>0.5464098074</v>
      </c>
      <c r="BB15" s="54">
        <f t="shared" si="12"/>
        <v>19.80952381</v>
      </c>
    </row>
    <row r="16" ht="15.75" customHeight="1">
      <c r="A16" s="43" t="s">
        <v>80</v>
      </c>
      <c r="B16" s="44" t="s">
        <v>81</v>
      </c>
      <c r="C16" s="45">
        <v>434.0</v>
      </c>
      <c r="D16" s="46" t="s">
        <v>61</v>
      </c>
      <c r="E16" s="47">
        <v>65.0</v>
      </c>
      <c r="F16" s="47">
        <v>1.0</v>
      </c>
      <c r="G16" s="47">
        <v>1.0</v>
      </c>
      <c r="H16" s="47">
        <v>156.0</v>
      </c>
      <c r="I16" s="47">
        <v>3.0</v>
      </c>
      <c r="J16" s="47">
        <v>12.0</v>
      </c>
      <c r="K16" s="47"/>
      <c r="L16" s="47">
        <v>1.0</v>
      </c>
      <c r="M16" s="47"/>
      <c r="N16" s="47"/>
      <c r="O16" s="48">
        <v>112.0</v>
      </c>
      <c r="P16" s="47">
        <v>2807.0</v>
      </c>
      <c r="Q16" s="47">
        <v>8.0</v>
      </c>
      <c r="R16" s="47">
        <v>2760.0</v>
      </c>
      <c r="S16" s="47">
        <v>343.0</v>
      </c>
      <c r="T16" s="47">
        <v>4.0</v>
      </c>
      <c r="U16" s="47"/>
      <c r="V16" s="47"/>
      <c r="W16" s="47">
        <v>4.0</v>
      </c>
      <c r="X16" s="47">
        <v>0.0</v>
      </c>
      <c r="Y16" s="47">
        <v>0.0</v>
      </c>
      <c r="Z16" s="47">
        <v>12.0</v>
      </c>
      <c r="AA16" s="49">
        <v>9.0</v>
      </c>
      <c r="AB16" s="47">
        <v>185.0</v>
      </c>
      <c r="AC16" s="47">
        <v>0.0</v>
      </c>
      <c r="AD16" s="47">
        <v>0.0</v>
      </c>
      <c r="AE16" s="47"/>
      <c r="AF16" s="47">
        <v>68.0</v>
      </c>
      <c r="AG16" s="47">
        <v>241.0</v>
      </c>
      <c r="AH16" s="47">
        <v>7.0</v>
      </c>
      <c r="AI16" s="47"/>
      <c r="AJ16" s="47">
        <v>20.0</v>
      </c>
      <c r="AK16" s="47"/>
      <c r="AL16" s="47">
        <v>7.0</v>
      </c>
      <c r="AM16" s="47">
        <v>118.0</v>
      </c>
      <c r="AN16" s="50"/>
      <c r="AO16" s="50"/>
      <c r="AP16" s="51">
        <f t="shared" si="1"/>
        <v>2.764976959</v>
      </c>
      <c r="AQ16" s="51">
        <f t="shared" si="2"/>
        <v>2.073732719</v>
      </c>
      <c r="AR16" s="52">
        <f t="shared" si="3"/>
        <v>1.612903226</v>
      </c>
      <c r="AS16" s="53">
        <f t="shared" si="4"/>
        <v>58.33333333</v>
      </c>
      <c r="AT16" s="51">
        <f t="shared" si="5"/>
        <v>6.467741935</v>
      </c>
      <c r="AU16" s="54">
        <f t="shared" si="6"/>
        <v>258.0645161</v>
      </c>
      <c r="AV16" s="55">
        <f t="shared" si="7"/>
        <v>0.7903225806</v>
      </c>
      <c r="AW16" s="54">
        <f t="shared" si="8"/>
        <v>0.4262672811</v>
      </c>
      <c r="AX16" s="56">
        <f t="shared" si="9"/>
        <v>1.185897436</v>
      </c>
      <c r="AY16" s="54">
        <f t="shared" si="13"/>
        <v>0.5552995392</v>
      </c>
      <c r="AZ16" s="54">
        <f t="shared" si="10"/>
        <v>0.110081938</v>
      </c>
      <c r="BA16" s="54">
        <f t="shared" si="11"/>
        <v>0.1119565217</v>
      </c>
      <c r="BB16" s="54">
        <f t="shared" si="12"/>
        <v>2.758928571</v>
      </c>
    </row>
    <row r="17" ht="15.75" customHeight="1">
      <c r="A17" s="43" t="s">
        <v>82</v>
      </c>
      <c r="B17" s="44" t="s">
        <v>83</v>
      </c>
      <c r="C17" s="45">
        <v>1887.0</v>
      </c>
      <c r="D17" s="46" t="s">
        <v>61</v>
      </c>
      <c r="E17" s="47">
        <v>105.0</v>
      </c>
      <c r="F17" s="47">
        <v>3.0</v>
      </c>
      <c r="G17" s="47">
        <v>1.0</v>
      </c>
      <c r="H17" s="47">
        <v>190.0</v>
      </c>
      <c r="I17" s="47">
        <v>5.0</v>
      </c>
      <c r="J17" s="47">
        <v>40.0</v>
      </c>
      <c r="K17" s="47">
        <v>1.0</v>
      </c>
      <c r="L17" s="47"/>
      <c r="M17" s="47"/>
      <c r="N17" s="47"/>
      <c r="O17" s="48">
        <v>187.0</v>
      </c>
      <c r="P17" s="47">
        <v>6288.0</v>
      </c>
      <c r="Q17" s="47">
        <v>6.0</v>
      </c>
      <c r="R17" s="47">
        <v>6173.0</v>
      </c>
      <c r="S17" s="47">
        <v>442.0</v>
      </c>
      <c r="T17" s="47">
        <v>32.0</v>
      </c>
      <c r="U17" s="47"/>
      <c r="V17" s="47"/>
      <c r="W17" s="47">
        <v>30.0</v>
      </c>
      <c r="X17" s="47">
        <v>0.0</v>
      </c>
      <c r="Y17" s="47">
        <v>0.0</v>
      </c>
      <c r="Z17" s="47">
        <v>105.0</v>
      </c>
      <c r="AA17" s="49">
        <v>67.0</v>
      </c>
      <c r="AB17" s="47">
        <v>2541.0</v>
      </c>
      <c r="AC17" s="47">
        <v>102.0</v>
      </c>
      <c r="AD17" s="47">
        <v>0.0</v>
      </c>
      <c r="AE17" s="47"/>
      <c r="AF17" s="47">
        <v>548.0</v>
      </c>
      <c r="AG17" s="47">
        <v>3882.0</v>
      </c>
      <c r="AH17" s="47">
        <v>70.0</v>
      </c>
      <c r="AI17" s="47"/>
      <c r="AJ17" s="47">
        <v>261.0</v>
      </c>
      <c r="AK17" s="47"/>
      <c r="AL17" s="47">
        <v>26.0</v>
      </c>
      <c r="AM17" s="47">
        <v>765.0</v>
      </c>
      <c r="AN17" s="50"/>
      <c r="AO17" s="50"/>
      <c r="AP17" s="51">
        <f t="shared" si="1"/>
        <v>5.564387917</v>
      </c>
      <c r="AQ17" s="51">
        <f t="shared" si="2"/>
        <v>3.550609433</v>
      </c>
      <c r="AR17" s="52">
        <f t="shared" si="3"/>
        <v>3.709591945</v>
      </c>
      <c r="AS17" s="53">
        <f t="shared" si="4"/>
        <v>66.66666667</v>
      </c>
      <c r="AT17" s="51">
        <f t="shared" si="5"/>
        <v>3.33227345</v>
      </c>
      <c r="AU17" s="54">
        <f t="shared" si="6"/>
        <v>99.0990991</v>
      </c>
      <c r="AV17" s="55">
        <f t="shared" si="7"/>
        <v>0.2342342342</v>
      </c>
      <c r="AW17" s="54">
        <f t="shared" si="8"/>
        <v>1.346581876</v>
      </c>
      <c r="AX17" s="56">
        <f t="shared" si="9"/>
        <v>13.37368421</v>
      </c>
      <c r="AY17" s="54">
        <f t="shared" si="13"/>
        <v>2.057233704</v>
      </c>
      <c r="AZ17" s="54">
        <f t="shared" si="10"/>
        <v>0.7045165394</v>
      </c>
      <c r="BA17" s="54">
        <f t="shared" si="11"/>
        <v>0.7176413413</v>
      </c>
      <c r="BB17" s="54">
        <f t="shared" si="12"/>
        <v>23.68983957</v>
      </c>
    </row>
    <row r="18" ht="15.75" customHeight="1">
      <c r="A18" s="43" t="s">
        <v>84</v>
      </c>
      <c r="B18" s="44" t="s">
        <v>85</v>
      </c>
      <c r="C18" s="45">
        <v>1165.0</v>
      </c>
      <c r="D18" s="46" t="s">
        <v>61</v>
      </c>
      <c r="E18" s="47">
        <v>240.0</v>
      </c>
      <c r="F18" s="47">
        <v>10.0</v>
      </c>
      <c r="G18" s="47">
        <v>6.0</v>
      </c>
      <c r="H18" s="47">
        <v>174.0</v>
      </c>
      <c r="I18" s="47">
        <v>4.0</v>
      </c>
      <c r="J18" s="47">
        <v>25.0</v>
      </c>
      <c r="K18" s="47"/>
      <c r="L18" s="47">
        <v>1.0</v>
      </c>
      <c r="M18" s="47"/>
      <c r="N18" s="47"/>
      <c r="O18" s="48">
        <v>288.0</v>
      </c>
      <c r="P18" s="47">
        <v>9214.0</v>
      </c>
      <c r="Q18" s="47">
        <v>12.0</v>
      </c>
      <c r="R18" s="47">
        <v>9180.0</v>
      </c>
      <c r="S18" s="47">
        <v>698.0</v>
      </c>
      <c r="T18" s="47">
        <v>19.0</v>
      </c>
      <c r="U18" s="47"/>
      <c r="V18" s="47"/>
      <c r="W18" s="47">
        <v>19.0</v>
      </c>
      <c r="X18" s="47">
        <v>0.0</v>
      </c>
      <c r="Y18" s="47">
        <v>0.0</v>
      </c>
      <c r="Z18" s="47">
        <v>234.0</v>
      </c>
      <c r="AA18" s="49">
        <v>138.0</v>
      </c>
      <c r="AB18" s="47">
        <v>1855.0</v>
      </c>
      <c r="AC18" s="47">
        <v>6.0</v>
      </c>
      <c r="AD18" s="47">
        <v>257.0</v>
      </c>
      <c r="AE18" s="47"/>
      <c r="AF18" s="47">
        <v>2789.0</v>
      </c>
      <c r="AG18" s="47">
        <v>1989.0</v>
      </c>
      <c r="AH18" s="47">
        <v>87.0</v>
      </c>
      <c r="AI18" s="47"/>
      <c r="AJ18" s="47">
        <v>478.0</v>
      </c>
      <c r="AK18" s="47"/>
      <c r="AL18" s="47">
        <v>9.0</v>
      </c>
      <c r="AM18" s="47">
        <v>117.0</v>
      </c>
      <c r="AN18" s="50"/>
      <c r="AO18" s="50"/>
      <c r="AP18" s="51">
        <f t="shared" si="1"/>
        <v>20.08583691</v>
      </c>
      <c r="AQ18" s="51">
        <f t="shared" si="2"/>
        <v>11.84549356</v>
      </c>
      <c r="AR18" s="52">
        <f t="shared" si="3"/>
        <v>7.467811159</v>
      </c>
      <c r="AS18" s="53">
        <f t="shared" si="4"/>
        <v>37.17948718</v>
      </c>
      <c r="AT18" s="51">
        <f t="shared" si="5"/>
        <v>7.909012876</v>
      </c>
      <c r="AU18" s="54">
        <f t="shared" si="6"/>
        <v>247.2103004</v>
      </c>
      <c r="AV18" s="55">
        <f t="shared" si="7"/>
        <v>0.5991416309</v>
      </c>
      <c r="AW18" s="54">
        <f t="shared" si="8"/>
        <v>1.592274678</v>
      </c>
      <c r="AX18" s="56">
        <f t="shared" si="9"/>
        <v>10.66091954</v>
      </c>
      <c r="AY18" s="54">
        <f t="shared" si="13"/>
        <v>1.707296137</v>
      </c>
      <c r="AZ18" s="54">
        <f t="shared" si="10"/>
        <v>0.518558715</v>
      </c>
      <c r="BA18" s="54">
        <f t="shared" si="11"/>
        <v>0.5204793028</v>
      </c>
      <c r="BB18" s="54">
        <f t="shared" si="12"/>
        <v>16.59027778</v>
      </c>
    </row>
    <row r="19" ht="15.75" customHeight="1">
      <c r="A19" s="43" t="s">
        <v>86</v>
      </c>
      <c r="B19" s="44" t="s">
        <v>87</v>
      </c>
      <c r="C19" s="45">
        <v>646.0</v>
      </c>
      <c r="D19" s="46" t="s">
        <v>61</v>
      </c>
      <c r="E19" s="47">
        <v>70.0</v>
      </c>
      <c r="F19" s="47">
        <v>3.0</v>
      </c>
      <c r="G19" s="47">
        <v>2.0</v>
      </c>
      <c r="H19" s="47">
        <v>126.0</v>
      </c>
      <c r="I19" s="47">
        <v>3.0</v>
      </c>
      <c r="J19" s="47">
        <v>11.0</v>
      </c>
      <c r="K19" s="47"/>
      <c r="L19" s="47">
        <v>1.0</v>
      </c>
      <c r="M19" s="47"/>
      <c r="N19" s="47"/>
      <c r="O19" s="48">
        <v>115.0</v>
      </c>
      <c r="P19" s="47">
        <v>3325.0</v>
      </c>
      <c r="Q19" s="47">
        <v>10.0</v>
      </c>
      <c r="R19" s="47">
        <v>3305.0</v>
      </c>
      <c r="S19" s="47">
        <v>364.0</v>
      </c>
      <c r="T19" s="47">
        <v>0.0</v>
      </c>
      <c r="U19" s="47"/>
      <c r="V19" s="47"/>
      <c r="W19" s="47">
        <v>0.0</v>
      </c>
      <c r="X19" s="47">
        <v>0.0</v>
      </c>
      <c r="Y19" s="47">
        <v>0.0</v>
      </c>
      <c r="Z19" s="47">
        <v>32.0</v>
      </c>
      <c r="AA19" s="49">
        <v>26.0</v>
      </c>
      <c r="AB19" s="47">
        <v>613.0</v>
      </c>
      <c r="AC19" s="47">
        <v>121.0</v>
      </c>
      <c r="AD19" s="47">
        <v>7.0</v>
      </c>
      <c r="AE19" s="47"/>
      <c r="AF19" s="47">
        <v>320.0</v>
      </c>
      <c r="AG19" s="47">
        <v>735.0</v>
      </c>
      <c r="AH19" s="47">
        <v>2.0</v>
      </c>
      <c r="AI19" s="47"/>
      <c r="AJ19" s="47">
        <v>1.0</v>
      </c>
      <c r="AK19" s="47"/>
      <c r="AL19" s="47">
        <v>6.0</v>
      </c>
      <c r="AM19" s="47">
        <v>350.0</v>
      </c>
      <c r="AN19" s="50"/>
      <c r="AO19" s="50"/>
      <c r="AP19" s="51">
        <f t="shared" si="1"/>
        <v>4.953560372</v>
      </c>
      <c r="AQ19" s="51">
        <f t="shared" si="2"/>
        <v>4.024767802</v>
      </c>
      <c r="AR19" s="52">
        <f t="shared" si="3"/>
        <v>0.3095975232</v>
      </c>
      <c r="AS19" s="53">
        <f t="shared" si="4"/>
        <v>6.25</v>
      </c>
      <c r="AT19" s="51">
        <f t="shared" si="5"/>
        <v>5.147058824</v>
      </c>
      <c r="AU19" s="54">
        <f t="shared" si="6"/>
        <v>178.0185759</v>
      </c>
      <c r="AV19" s="55">
        <f t="shared" si="7"/>
        <v>0.5634674923</v>
      </c>
      <c r="AW19" s="54">
        <f t="shared" si="8"/>
        <v>0.9489164087</v>
      </c>
      <c r="AX19" s="56">
        <f t="shared" si="9"/>
        <v>4.865079365</v>
      </c>
      <c r="AY19" s="54">
        <f t="shared" si="13"/>
        <v>1.137770898</v>
      </c>
      <c r="AZ19" s="54">
        <f t="shared" si="10"/>
        <v>0.3172932331</v>
      </c>
      <c r="BA19" s="54">
        <f t="shared" si="11"/>
        <v>0.3192133132</v>
      </c>
      <c r="BB19" s="54">
        <f t="shared" si="12"/>
        <v>9.173913043</v>
      </c>
    </row>
    <row r="20" ht="15.75" customHeight="1">
      <c r="A20" s="43" t="s">
        <v>88</v>
      </c>
      <c r="B20" s="44" t="s">
        <v>89</v>
      </c>
      <c r="C20" s="45">
        <v>2064.0</v>
      </c>
      <c r="D20" s="46" t="s">
        <v>61</v>
      </c>
      <c r="E20" s="47">
        <v>62.0</v>
      </c>
      <c r="F20" s="47">
        <v>4.0</v>
      </c>
      <c r="G20" s="47">
        <v>2.0</v>
      </c>
      <c r="H20" s="47">
        <v>86.0</v>
      </c>
      <c r="I20" s="47">
        <v>2.0</v>
      </c>
      <c r="J20" s="47">
        <v>18.0</v>
      </c>
      <c r="K20" s="47"/>
      <c r="L20" s="47">
        <v>1.0</v>
      </c>
      <c r="M20" s="47"/>
      <c r="N20" s="47"/>
      <c r="O20" s="48">
        <v>163.0</v>
      </c>
      <c r="P20" s="47">
        <v>4341.0</v>
      </c>
      <c r="Q20" s="47">
        <v>10.0</v>
      </c>
      <c r="R20" s="47">
        <v>4336.0</v>
      </c>
      <c r="S20" s="47">
        <v>472.0</v>
      </c>
      <c r="T20" s="47">
        <v>67.0</v>
      </c>
      <c r="U20" s="47"/>
      <c r="V20" s="47"/>
      <c r="W20" s="47">
        <v>62.0</v>
      </c>
      <c r="X20" s="47">
        <v>0.0</v>
      </c>
      <c r="Y20" s="47">
        <v>0.0</v>
      </c>
      <c r="Z20" s="47">
        <v>49.0</v>
      </c>
      <c r="AA20" s="49">
        <v>23.0</v>
      </c>
      <c r="AB20" s="47">
        <v>173.0</v>
      </c>
      <c r="AC20" s="47">
        <v>8.0</v>
      </c>
      <c r="AD20" s="47">
        <v>10.0</v>
      </c>
      <c r="AE20" s="47"/>
      <c r="AF20" s="47">
        <v>624.0</v>
      </c>
      <c r="AG20" s="47">
        <v>885.0</v>
      </c>
      <c r="AH20" s="47">
        <v>14.0</v>
      </c>
      <c r="AI20" s="47"/>
      <c r="AJ20" s="47">
        <v>24.0</v>
      </c>
      <c r="AK20" s="47"/>
      <c r="AL20" s="47">
        <v>3.0</v>
      </c>
      <c r="AM20" s="47">
        <v>125.0</v>
      </c>
      <c r="AN20" s="50"/>
      <c r="AO20" s="50"/>
      <c r="AP20" s="51">
        <f t="shared" si="1"/>
        <v>2.374031008</v>
      </c>
      <c r="AQ20" s="51">
        <f t="shared" si="2"/>
        <v>1.114341085</v>
      </c>
      <c r="AR20" s="52">
        <f t="shared" si="3"/>
        <v>0.6782945736</v>
      </c>
      <c r="AS20" s="53">
        <f t="shared" si="4"/>
        <v>28.57142857</v>
      </c>
      <c r="AT20" s="51">
        <f t="shared" si="5"/>
        <v>2.103197674</v>
      </c>
      <c r="AU20" s="54">
        <f t="shared" si="6"/>
        <v>78.97286822</v>
      </c>
      <c r="AV20" s="55">
        <f t="shared" si="7"/>
        <v>0.2286821705</v>
      </c>
      <c r="AW20" s="54">
        <f t="shared" si="8"/>
        <v>0.08381782946</v>
      </c>
      <c r="AX20" s="56">
        <f t="shared" si="9"/>
        <v>2.011627907</v>
      </c>
      <c r="AY20" s="54">
        <f t="shared" si="13"/>
        <v>0.4287790698</v>
      </c>
      <c r="AZ20" s="54">
        <f t="shared" si="10"/>
        <v>0.3476157567</v>
      </c>
      <c r="BA20" s="54">
        <f t="shared" si="11"/>
        <v>0.3480166052</v>
      </c>
      <c r="BB20" s="54">
        <f t="shared" si="12"/>
        <v>9.257668712</v>
      </c>
    </row>
    <row r="21" ht="15.75" customHeight="1">
      <c r="A21" s="43" t="s">
        <v>90</v>
      </c>
      <c r="B21" s="44" t="s">
        <v>91</v>
      </c>
      <c r="C21" s="45">
        <v>3038.0</v>
      </c>
      <c r="D21" s="46" t="s">
        <v>61</v>
      </c>
      <c r="E21" s="61">
        <v>180.0</v>
      </c>
      <c r="F21" s="47">
        <v>4.0</v>
      </c>
      <c r="G21" s="47">
        <v>2.0</v>
      </c>
      <c r="H21" s="47">
        <v>261.0</v>
      </c>
      <c r="I21" s="47">
        <v>5.0</v>
      </c>
      <c r="J21" s="47">
        <v>40.0</v>
      </c>
      <c r="K21" s="47">
        <v>2.0</v>
      </c>
      <c r="L21" s="47"/>
      <c r="M21" s="47"/>
      <c r="N21" s="47"/>
      <c r="O21" s="48">
        <v>381.0</v>
      </c>
      <c r="P21" s="47">
        <v>10550.0</v>
      </c>
      <c r="Q21" s="47">
        <v>15.0</v>
      </c>
      <c r="R21" s="47">
        <v>10544.0</v>
      </c>
      <c r="S21" s="47">
        <v>596.0</v>
      </c>
      <c r="T21" s="47">
        <v>25.0</v>
      </c>
      <c r="U21" s="47"/>
      <c r="V21" s="47"/>
      <c r="W21" s="47">
        <v>25.0</v>
      </c>
      <c r="X21" s="47">
        <v>0.0</v>
      </c>
      <c r="Y21" s="47">
        <v>0.0</v>
      </c>
      <c r="Z21" s="47">
        <v>443.0</v>
      </c>
      <c r="AA21" s="49">
        <v>376.0</v>
      </c>
      <c r="AB21" s="47">
        <v>1269.0</v>
      </c>
      <c r="AC21" s="47">
        <v>234.0</v>
      </c>
      <c r="AD21" s="47">
        <v>30.0</v>
      </c>
      <c r="AE21" s="47"/>
      <c r="AF21" s="47">
        <v>3988.0</v>
      </c>
      <c r="AG21" s="47">
        <v>1068.0</v>
      </c>
      <c r="AH21" s="47">
        <v>72.0</v>
      </c>
      <c r="AI21" s="47"/>
      <c r="AJ21" s="47">
        <v>318.0</v>
      </c>
      <c r="AK21" s="47"/>
      <c r="AL21" s="47">
        <v>111.0</v>
      </c>
      <c r="AM21" s="47">
        <v>2052.0</v>
      </c>
      <c r="AN21" s="50"/>
      <c r="AO21" s="50"/>
      <c r="AP21" s="51">
        <f t="shared" si="1"/>
        <v>14.58196182</v>
      </c>
      <c r="AQ21" s="51">
        <f t="shared" si="2"/>
        <v>12.37656353</v>
      </c>
      <c r="AR21" s="52">
        <f t="shared" si="3"/>
        <v>2.36998025</v>
      </c>
      <c r="AS21" s="53">
        <f t="shared" si="4"/>
        <v>16.25282167</v>
      </c>
      <c r="AT21" s="51">
        <f t="shared" si="5"/>
        <v>3.472679394</v>
      </c>
      <c r="AU21" s="54">
        <f t="shared" si="6"/>
        <v>125.4114549</v>
      </c>
      <c r="AV21" s="55">
        <f t="shared" si="7"/>
        <v>0.1961816985</v>
      </c>
      <c r="AW21" s="54">
        <f t="shared" si="8"/>
        <v>0.4177090191</v>
      </c>
      <c r="AX21" s="56">
        <f t="shared" si="9"/>
        <v>4.862068966</v>
      </c>
      <c r="AY21" s="54">
        <f t="shared" si="13"/>
        <v>0.3515470704</v>
      </c>
      <c r="AZ21" s="54">
        <f t="shared" si="10"/>
        <v>0.4792417062</v>
      </c>
      <c r="BA21" s="54">
        <f t="shared" si="11"/>
        <v>0.4795144158</v>
      </c>
      <c r="BB21" s="54">
        <f t="shared" si="12"/>
        <v>13.27034121</v>
      </c>
    </row>
    <row r="22" ht="15.75" customHeight="1">
      <c r="A22" s="43" t="s">
        <v>92</v>
      </c>
      <c r="B22" s="44" t="s">
        <v>93</v>
      </c>
      <c r="C22" s="45">
        <v>607.0</v>
      </c>
      <c r="D22" s="46" t="s">
        <v>61</v>
      </c>
      <c r="E22" s="61">
        <v>59.0</v>
      </c>
      <c r="F22" s="47">
        <v>2.0</v>
      </c>
      <c r="G22" s="47">
        <v>0.0</v>
      </c>
      <c r="H22" s="47">
        <v>148.0</v>
      </c>
      <c r="I22" s="47">
        <v>3.0</v>
      </c>
      <c r="J22" s="47">
        <v>6.0</v>
      </c>
      <c r="K22" s="47"/>
      <c r="L22" s="47">
        <v>1.0</v>
      </c>
      <c r="M22" s="47"/>
      <c r="N22" s="47"/>
      <c r="O22" s="48">
        <v>130.0</v>
      </c>
      <c r="P22" s="47">
        <v>3949.0</v>
      </c>
      <c r="Q22" s="47">
        <v>5.0</v>
      </c>
      <c r="R22" s="47">
        <v>3710.0</v>
      </c>
      <c r="S22" s="47">
        <v>354.0</v>
      </c>
      <c r="T22" s="47">
        <v>0.0</v>
      </c>
      <c r="U22" s="47"/>
      <c r="V22" s="47"/>
      <c r="W22" s="47">
        <v>0.0</v>
      </c>
      <c r="X22" s="47">
        <v>0.0</v>
      </c>
      <c r="Y22" s="47">
        <v>0.0</v>
      </c>
      <c r="Z22" s="47">
        <v>19.0</v>
      </c>
      <c r="AA22" s="49">
        <v>17.0</v>
      </c>
      <c r="AB22" s="47">
        <v>162.0</v>
      </c>
      <c r="AC22" s="47">
        <v>0.0</v>
      </c>
      <c r="AD22" s="47">
        <v>0.0</v>
      </c>
      <c r="AE22" s="47"/>
      <c r="AF22" s="47">
        <v>153.0</v>
      </c>
      <c r="AG22" s="47">
        <v>576.0</v>
      </c>
      <c r="AH22" s="47">
        <v>3.0</v>
      </c>
      <c r="AI22" s="47"/>
      <c r="AJ22" s="47">
        <v>36.0</v>
      </c>
      <c r="AK22" s="47"/>
      <c r="AL22" s="47">
        <v>2.0</v>
      </c>
      <c r="AM22" s="47">
        <v>23.0</v>
      </c>
      <c r="AN22" s="50"/>
      <c r="AO22" s="50"/>
      <c r="AP22" s="51">
        <f t="shared" si="1"/>
        <v>3.13014827</v>
      </c>
      <c r="AQ22" s="51">
        <f t="shared" si="2"/>
        <v>2.800658979</v>
      </c>
      <c r="AR22" s="52">
        <f t="shared" si="3"/>
        <v>0.4942339374</v>
      </c>
      <c r="AS22" s="53">
        <f t="shared" si="4"/>
        <v>15.78947368</v>
      </c>
      <c r="AT22" s="51">
        <f t="shared" si="5"/>
        <v>6.505766063</v>
      </c>
      <c r="AU22" s="54">
        <f t="shared" si="6"/>
        <v>214.1680395</v>
      </c>
      <c r="AV22" s="55">
        <f t="shared" si="7"/>
        <v>0.5831960461</v>
      </c>
      <c r="AW22" s="54">
        <f t="shared" si="8"/>
        <v>0.2668863262</v>
      </c>
      <c r="AX22" s="56">
        <f t="shared" si="9"/>
        <v>1.094594595</v>
      </c>
      <c r="AY22" s="54">
        <f t="shared" si="13"/>
        <v>0.9489291598</v>
      </c>
      <c r="AZ22" s="54">
        <f t="shared" si="10"/>
        <v>0.1846036971</v>
      </c>
      <c r="BA22" s="54">
        <f t="shared" si="11"/>
        <v>0.1964959569</v>
      </c>
      <c r="BB22" s="54">
        <f t="shared" si="12"/>
        <v>5.607692308</v>
      </c>
    </row>
    <row r="23" ht="15.75" customHeight="1">
      <c r="A23" s="43" t="s">
        <v>94</v>
      </c>
      <c r="B23" s="44" t="s">
        <v>95</v>
      </c>
      <c r="C23" s="45">
        <v>3858.0</v>
      </c>
      <c r="D23" s="46" t="s">
        <v>61</v>
      </c>
      <c r="E23" s="47">
        <v>150.0</v>
      </c>
      <c r="F23" s="47">
        <v>10.0</v>
      </c>
      <c r="G23" s="47">
        <v>8.0</v>
      </c>
      <c r="H23" s="47">
        <v>246.0</v>
      </c>
      <c r="I23" s="47">
        <v>5.0</v>
      </c>
      <c r="J23" s="47">
        <v>40.0</v>
      </c>
      <c r="K23" s="47">
        <v>2.0</v>
      </c>
      <c r="L23" s="47"/>
      <c r="M23" s="47"/>
      <c r="N23" s="47"/>
      <c r="O23" s="48">
        <v>280.0</v>
      </c>
      <c r="P23" s="47">
        <v>10069.0</v>
      </c>
      <c r="Q23" s="47">
        <v>20.0</v>
      </c>
      <c r="R23" s="47">
        <v>10014.0</v>
      </c>
      <c r="S23" s="47">
        <v>559.0</v>
      </c>
      <c r="T23" s="47">
        <v>125.0</v>
      </c>
      <c r="U23" s="47"/>
      <c r="V23" s="47"/>
      <c r="W23" s="47">
        <v>114.0</v>
      </c>
      <c r="X23" s="47">
        <v>0.0</v>
      </c>
      <c r="Y23" s="47">
        <v>0.0</v>
      </c>
      <c r="Z23" s="47">
        <v>273.0</v>
      </c>
      <c r="AA23" s="49">
        <v>241.0</v>
      </c>
      <c r="AB23" s="47">
        <v>2290.0</v>
      </c>
      <c r="AC23" s="47">
        <v>136.0</v>
      </c>
      <c r="AD23" s="47">
        <v>98.0</v>
      </c>
      <c r="AE23" s="47"/>
      <c r="AF23" s="47">
        <v>2697.0</v>
      </c>
      <c r="AG23" s="47">
        <v>4467.0</v>
      </c>
      <c r="AH23" s="47">
        <v>146.0</v>
      </c>
      <c r="AI23" s="47"/>
      <c r="AJ23" s="47">
        <v>436.0</v>
      </c>
      <c r="AK23" s="47"/>
      <c r="AL23" s="47">
        <v>36.0</v>
      </c>
      <c r="AM23" s="47">
        <v>898.0</v>
      </c>
      <c r="AN23" s="50"/>
      <c r="AO23" s="50"/>
      <c r="AP23" s="51">
        <f t="shared" si="1"/>
        <v>7.076205288</v>
      </c>
      <c r="AQ23" s="51">
        <f t="shared" si="2"/>
        <v>6.246759979</v>
      </c>
      <c r="AR23" s="52">
        <f t="shared" si="3"/>
        <v>3.78434422</v>
      </c>
      <c r="AS23" s="53">
        <f t="shared" si="4"/>
        <v>53.47985348</v>
      </c>
      <c r="AT23" s="51">
        <f t="shared" si="5"/>
        <v>2.609901503</v>
      </c>
      <c r="AU23" s="54">
        <f t="shared" si="6"/>
        <v>72.57646449</v>
      </c>
      <c r="AV23" s="55">
        <f t="shared" si="7"/>
        <v>0.1448937273</v>
      </c>
      <c r="AW23" s="54">
        <f t="shared" si="8"/>
        <v>0.5935717989</v>
      </c>
      <c r="AX23" s="56">
        <f t="shared" si="9"/>
        <v>9.308943089</v>
      </c>
      <c r="AY23" s="54">
        <f t="shared" si="13"/>
        <v>1.15785381</v>
      </c>
      <c r="AZ23" s="54">
        <f t="shared" si="10"/>
        <v>0.7114907141</v>
      </c>
      <c r="BA23" s="54">
        <f t="shared" si="11"/>
        <v>0.7153984422</v>
      </c>
      <c r="BB23" s="54">
        <f t="shared" si="12"/>
        <v>25.58571429</v>
      </c>
    </row>
    <row r="24" ht="15.0" customHeight="1">
      <c r="A24" s="43" t="s">
        <v>96</v>
      </c>
      <c r="B24" s="44" t="s">
        <v>97</v>
      </c>
      <c r="C24" s="45">
        <v>536.0</v>
      </c>
      <c r="D24" s="46" t="s">
        <v>61</v>
      </c>
      <c r="E24" s="47">
        <v>60.0</v>
      </c>
      <c r="F24" s="47">
        <v>4.0</v>
      </c>
      <c r="G24" s="47">
        <v>3.0</v>
      </c>
      <c r="H24" s="47">
        <v>85.0</v>
      </c>
      <c r="I24" s="47">
        <v>2.0</v>
      </c>
      <c r="J24" s="47">
        <v>9.0</v>
      </c>
      <c r="K24" s="59"/>
      <c r="L24" s="47">
        <v>1.0</v>
      </c>
      <c r="M24" s="59"/>
      <c r="N24" s="59"/>
      <c r="O24" s="48">
        <v>91.0</v>
      </c>
      <c r="P24" s="47">
        <v>3365.0</v>
      </c>
      <c r="Q24" s="47">
        <v>7.0</v>
      </c>
      <c r="R24" s="47">
        <v>3319.0</v>
      </c>
      <c r="S24" s="47">
        <v>297.0</v>
      </c>
      <c r="T24" s="47">
        <v>0.0</v>
      </c>
      <c r="U24" s="59"/>
      <c r="V24" s="59"/>
      <c r="W24" s="47">
        <v>0.0</v>
      </c>
      <c r="X24" s="47">
        <v>0.0</v>
      </c>
      <c r="Y24" s="47">
        <v>0.0</v>
      </c>
      <c r="Z24" s="47">
        <v>19.0</v>
      </c>
      <c r="AA24" s="49">
        <v>18.0</v>
      </c>
      <c r="AB24" s="47">
        <v>284.0</v>
      </c>
      <c r="AC24" s="47">
        <v>95.0</v>
      </c>
      <c r="AD24" s="47">
        <v>0.0</v>
      </c>
      <c r="AE24" s="59"/>
      <c r="AF24" s="47">
        <v>286.0</v>
      </c>
      <c r="AG24" s="47">
        <v>662.0</v>
      </c>
      <c r="AH24" s="47">
        <v>1.0</v>
      </c>
      <c r="AI24" s="59"/>
      <c r="AJ24" s="47">
        <v>0.0</v>
      </c>
      <c r="AK24" s="59"/>
      <c r="AL24" s="47">
        <v>2.0</v>
      </c>
      <c r="AM24" s="47">
        <v>170.0</v>
      </c>
      <c r="AN24" s="60"/>
      <c r="AO24" s="60"/>
      <c r="AP24" s="51">
        <f t="shared" si="1"/>
        <v>3.544776119</v>
      </c>
      <c r="AQ24" s="51">
        <f t="shared" si="2"/>
        <v>3.358208955</v>
      </c>
      <c r="AR24" s="52">
        <f t="shared" si="3"/>
        <v>0.1865671642</v>
      </c>
      <c r="AS24" s="53">
        <f t="shared" si="4"/>
        <v>5.263157895</v>
      </c>
      <c r="AT24" s="51">
        <f t="shared" si="5"/>
        <v>6.277985075</v>
      </c>
      <c r="AU24" s="54">
        <f t="shared" si="6"/>
        <v>169.7761194</v>
      </c>
      <c r="AV24" s="55">
        <f t="shared" si="7"/>
        <v>0.5541044776</v>
      </c>
      <c r="AW24" s="54">
        <f t="shared" si="8"/>
        <v>0.5298507463</v>
      </c>
      <c r="AX24" s="56">
        <f t="shared" si="9"/>
        <v>3.341176471</v>
      </c>
      <c r="AY24" s="54">
        <f t="shared" si="13"/>
        <v>1.235074627</v>
      </c>
      <c r="AZ24" s="54">
        <f t="shared" si="10"/>
        <v>0.2817236256</v>
      </c>
      <c r="BA24" s="54">
        <f t="shared" si="11"/>
        <v>0.2856282013</v>
      </c>
      <c r="BB24" s="54">
        <f t="shared" si="12"/>
        <v>10.41758242</v>
      </c>
    </row>
    <row r="25" ht="15.75" customHeight="1">
      <c r="A25" s="43" t="s">
        <v>98</v>
      </c>
      <c r="B25" s="63" t="s">
        <v>99</v>
      </c>
      <c r="C25" s="45">
        <v>366.0</v>
      </c>
      <c r="D25" s="46" t="s">
        <v>61</v>
      </c>
      <c r="E25" s="47">
        <v>45.0</v>
      </c>
      <c r="F25" s="47">
        <v>2.0</v>
      </c>
      <c r="G25" s="47">
        <v>1.0</v>
      </c>
      <c r="H25" s="47">
        <v>70.0</v>
      </c>
      <c r="I25" s="47">
        <v>3.0</v>
      </c>
      <c r="J25" s="47">
        <v>12.0</v>
      </c>
      <c r="K25" s="47"/>
      <c r="L25" s="47">
        <v>1.0</v>
      </c>
      <c r="M25" s="47"/>
      <c r="N25" s="47"/>
      <c r="O25" s="48">
        <v>83.0</v>
      </c>
      <c r="P25" s="47">
        <v>4187.0</v>
      </c>
      <c r="Q25" s="47">
        <v>10.0</v>
      </c>
      <c r="R25" s="47">
        <v>4062.0</v>
      </c>
      <c r="S25" s="47">
        <v>245.0</v>
      </c>
      <c r="T25" s="47">
        <v>0.0</v>
      </c>
      <c r="U25" s="47"/>
      <c r="V25" s="47"/>
      <c r="W25" s="47">
        <v>0.0</v>
      </c>
      <c r="X25" s="47">
        <v>0.0</v>
      </c>
      <c r="Y25" s="47">
        <v>0.0</v>
      </c>
      <c r="Z25" s="47">
        <v>11.0</v>
      </c>
      <c r="AA25" s="49">
        <v>5.0</v>
      </c>
      <c r="AB25" s="47">
        <v>40.0</v>
      </c>
      <c r="AC25" s="47">
        <v>0.0</v>
      </c>
      <c r="AD25" s="47">
        <v>0.0</v>
      </c>
      <c r="AE25" s="47"/>
      <c r="AF25" s="47">
        <v>49.0</v>
      </c>
      <c r="AG25" s="47">
        <v>25.0</v>
      </c>
      <c r="AH25" s="47">
        <v>2.0</v>
      </c>
      <c r="AI25" s="47"/>
      <c r="AJ25" s="47">
        <v>0.0</v>
      </c>
      <c r="AK25" s="47"/>
      <c r="AL25" s="47">
        <v>2.0</v>
      </c>
      <c r="AM25" s="47">
        <v>28.0</v>
      </c>
      <c r="AN25" s="50"/>
      <c r="AO25" s="50"/>
      <c r="AP25" s="51">
        <f t="shared" si="1"/>
        <v>3.005464481</v>
      </c>
      <c r="AQ25" s="51">
        <f t="shared" si="2"/>
        <v>1.366120219</v>
      </c>
      <c r="AR25" s="52">
        <f t="shared" si="3"/>
        <v>0.5464480874</v>
      </c>
      <c r="AS25" s="53">
        <f t="shared" si="4"/>
        <v>18.18181818</v>
      </c>
      <c r="AT25" s="51">
        <f t="shared" si="5"/>
        <v>11.43989071</v>
      </c>
      <c r="AU25" s="54">
        <f t="shared" si="6"/>
        <v>226.7759563</v>
      </c>
      <c r="AV25" s="55">
        <f t="shared" si="7"/>
        <v>0.6693989071</v>
      </c>
      <c r="AW25" s="54">
        <f t="shared" si="8"/>
        <v>0.1092896175</v>
      </c>
      <c r="AX25" s="56">
        <f t="shared" si="9"/>
        <v>0.5714285714</v>
      </c>
      <c r="AY25" s="54">
        <f t="shared" si="13"/>
        <v>0.06830601093</v>
      </c>
      <c r="AZ25" s="54">
        <f t="shared" si="10"/>
        <v>0.01767375209</v>
      </c>
      <c r="BA25" s="54">
        <f t="shared" si="11"/>
        <v>0.01821762678</v>
      </c>
      <c r="BB25" s="54">
        <f t="shared" si="12"/>
        <v>0.8915662651</v>
      </c>
    </row>
    <row r="26" ht="15.75" customHeight="1">
      <c r="A26" s="43" t="s">
        <v>100</v>
      </c>
      <c r="B26" s="63" t="s">
        <v>101</v>
      </c>
      <c r="C26" s="45">
        <v>1606.0</v>
      </c>
      <c r="D26" s="46" t="s">
        <v>61</v>
      </c>
      <c r="E26" s="47">
        <v>66.0</v>
      </c>
      <c r="F26" s="47">
        <v>5.0</v>
      </c>
      <c r="G26" s="47">
        <v>3.0</v>
      </c>
      <c r="H26" s="47">
        <v>186.0</v>
      </c>
      <c r="I26" s="47">
        <v>4.0</v>
      </c>
      <c r="J26" s="47">
        <v>20.0</v>
      </c>
      <c r="K26" s="59"/>
      <c r="L26" s="47">
        <v>1.0</v>
      </c>
      <c r="M26" s="59"/>
      <c r="N26" s="59"/>
      <c r="O26" s="48">
        <v>173.0</v>
      </c>
      <c r="P26" s="47">
        <v>4072.0</v>
      </c>
      <c r="Q26" s="47">
        <v>11.0</v>
      </c>
      <c r="R26" s="47">
        <v>4036.0</v>
      </c>
      <c r="S26" s="47">
        <v>501.0</v>
      </c>
      <c r="T26" s="47">
        <v>42.0</v>
      </c>
      <c r="U26" s="59"/>
      <c r="V26" s="59"/>
      <c r="W26" s="47">
        <v>38.0</v>
      </c>
      <c r="X26" s="47">
        <v>0.0</v>
      </c>
      <c r="Y26" s="47">
        <v>0.0</v>
      </c>
      <c r="Z26" s="47">
        <v>129.0</v>
      </c>
      <c r="AA26" s="49">
        <v>36.0</v>
      </c>
      <c r="AB26" s="47">
        <v>488.0</v>
      </c>
      <c r="AC26" s="47">
        <v>74.0</v>
      </c>
      <c r="AD26" s="47">
        <v>25.0</v>
      </c>
      <c r="AE26" s="59"/>
      <c r="AF26" s="47">
        <v>406.0</v>
      </c>
      <c r="AG26" s="47">
        <v>1648.0</v>
      </c>
      <c r="AH26" s="47">
        <v>37.0</v>
      </c>
      <c r="AI26" s="59"/>
      <c r="AJ26" s="47">
        <v>78.0</v>
      </c>
      <c r="AK26" s="59"/>
      <c r="AL26" s="47">
        <v>48.0</v>
      </c>
      <c r="AM26" s="47">
        <v>482.0</v>
      </c>
      <c r="AN26" s="50">
        <v>1.0</v>
      </c>
      <c r="AO26" s="50">
        <v>5.0</v>
      </c>
      <c r="AP26" s="51">
        <f t="shared" si="1"/>
        <v>8.03237858</v>
      </c>
      <c r="AQ26" s="51">
        <f t="shared" si="2"/>
        <v>2.241594022</v>
      </c>
      <c r="AR26" s="52">
        <f t="shared" si="3"/>
        <v>2.303860523</v>
      </c>
      <c r="AS26" s="53">
        <f t="shared" si="4"/>
        <v>28.68217054</v>
      </c>
      <c r="AT26" s="51">
        <f t="shared" si="5"/>
        <v>2.535491905</v>
      </c>
      <c r="AU26" s="54">
        <f t="shared" si="6"/>
        <v>107.7210461</v>
      </c>
      <c r="AV26" s="55">
        <f t="shared" si="7"/>
        <v>0.3119551681</v>
      </c>
      <c r="AW26" s="54">
        <f t="shared" si="8"/>
        <v>0.303860523</v>
      </c>
      <c r="AX26" s="56">
        <f t="shared" si="9"/>
        <v>2.623655914</v>
      </c>
      <c r="AY26" s="54">
        <f t="shared" si="13"/>
        <v>1.02615193</v>
      </c>
      <c r="AZ26" s="54">
        <f t="shared" si="10"/>
        <v>0.5044204322</v>
      </c>
      <c r="BA26" s="54">
        <f t="shared" si="11"/>
        <v>0.5089197225</v>
      </c>
      <c r="BB26" s="54">
        <f t="shared" si="12"/>
        <v>11.87283237</v>
      </c>
    </row>
    <row r="27" ht="15.75" customHeight="1">
      <c r="A27" s="43" t="s">
        <v>102</v>
      </c>
      <c r="B27" s="44" t="s">
        <v>103</v>
      </c>
      <c r="C27" s="45">
        <v>1399.0</v>
      </c>
      <c r="D27" s="46" t="s">
        <v>61</v>
      </c>
      <c r="E27" s="47">
        <v>61.0</v>
      </c>
      <c r="F27" s="47">
        <v>3.0</v>
      </c>
      <c r="G27" s="47">
        <v>2.0</v>
      </c>
      <c r="H27" s="47">
        <v>142.0</v>
      </c>
      <c r="I27" s="47">
        <v>3.0</v>
      </c>
      <c r="J27" s="47">
        <v>12.0</v>
      </c>
      <c r="K27" s="59"/>
      <c r="L27" s="47">
        <v>1.0</v>
      </c>
      <c r="M27" s="59"/>
      <c r="N27" s="59"/>
      <c r="O27" s="48">
        <v>179.0</v>
      </c>
      <c r="P27" s="47">
        <v>6149.0</v>
      </c>
      <c r="Q27" s="47">
        <v>7.0</v>
      </c>
      <c r="R27" s="47">
        <v>5830.0</v>
      </c>
      <c r="S27" s="47">
        <v>506.0</v>
      </c>
      <c r="T27" s="47">
        <v>0.0</v>
      </c>
      <c r="U27" s="59"/>
      <c r="V27" s="59"/>
      <c r="W27" s="47">
        <v>0.0</v>
      </c>
      <c r="X27" s="47">
        <v>0.0</v>
      </c>
      <c r="Y27" s="47">
        <v>0.0</v>
      </c>
      <c r="Z27" s="47">
        <v>28.0</v>
      </c>
      <c r="AA27" s="49">
        <v>18.0</v>
      </c>
      <c r="AB27" s="47">
        <v>926.0</v>
      </c>
      <c r="AC27" s="47">
        <v>135.0</v>
      </c>
      <c r="AD27" s="47">
        <v>0.0</v>
      </c>
      <c r="AE27" s="59"/>
      <c r="AF27" s="47">
        <v>135.0</v>
      </c>
      <c r="AG27" s="47">
        <v>1708.0</v>
      </c>
      <c r="AH27" s="47">
        <v>3.0</v>
      </c>
      <c r="AI27" s="59"/>
      <c r="AJ27" s="47">
        <v>0.0</v>
      </c>
      <c r="AK27" s="59"/>
      <c r="AL27" s="47">
        <v>14.0</v>
      </c>
      <c r="AM27" s="47">
        <v>266.0</v>
      </c>
      <c r="AN27" s="60"/>
      <c r="AO27" s="60"/>
      <c r="AP27" s="51">
        <f t="shared" si="1"/>
        <v>2.001429593</v>
      </c>
      <c r="AQ27" s="51">
        <f t="shared" si="2"/>
        <v>1.28663331</v>
      </c>
      <c r="AR27" s="52">
        <f t="shared" si="3"/>
        <v>0.2144388849</v>
      </c>
      <c r="AS27" s="53">
        <f t="shared" si="4"/>
        <v>10.71428571</v>
      </c>
      <c r="AT27" s="51">
        <f t="shared" si="5"/>
        <v>4.395282345</v>
      </c>
      <c r="AU27" s="54">
        <f t="shared" si="6"/>
        <v>127.9485347</v>
      </c>
      <c r="AV27" s="55">
        <f t="shared" si="7"/>
        <v>0.3616869192</v>
      </c>
      <c r="AW27" s="54">
        <f t="shared" si="8"/>
        <v>0.6619013581</v>
      </c>
      <c r="AX27" s="56">
        <f t="shared" si="9"/>
        <v>6.521126761</v>
      </c>
      <c r="AY27" s="54">
        <f t="shared" si="13"/>
        <v>1.220872051</v>
      </c>
      <c r="AZ27" s="54">
        <f t="shared" si="10"/>
        <v>0.2997235323</v>
      </c>
      <c r="BA27" s="54">
        <f t="shared" si="11"/>
        <v>0.3161234991</v>
      </c>
      <c r="BB27" s="54">
        <f t="shared" si="12"/>
        <v>10.29608939</v>
      </c>
    </row>
    <row r="28" ht="15.75" customHeight="1">
      <c r="A28" s="43" t="s">
        <v>104</v>
      </c>
      <c r="B28" s="44" t="s">
        <v>105</v>
      </c>
      <c r="C28" s="45">
        <v>2109.0</v>
      </c>
      <c r="D28" s="46" t="s">
        <v>61</v>
      </c>
      <c r="E28" s="47">
        <v>150.0</v>
      </c>
      <c r="F28" s="47">
        <v>8.0</v>
      </c>
      <c r="G28" s="47">
        <v>6.0</v>
      </c>
      <c r="H28" s="47">
        <v>245.0</v>
      </c>
      <c r="I28" s="47">
        <v>5.0</v>
      </c>
      <c r="J28" s="47">
        <v>41.0</v>
      </c>
      <c r="K28" s="47">
        <v>1.0</v>
      </c>
      <c r="L28" s="59"/>
      <c r="M28" s="59"/>
      <c r="N28" s="59"/>
      <c r="O28" s="48">
        <v>218.0</v>
      </c>
      <c r="P28" s="47">
        <v>7580.0</v>
      </c>
      <c r="Q28" s="47">
        <v>15.0</v>
      </c>
      <c r="R28" s="47">
        <v>7538.0</v>
      </c>
      <c r="S28" s="47">
        <v>585.0</v>
      </c>
      <c r="T28" s="47">
        <v>122.0</v>
      </c>
      <c r="U28" s="59"/>
      <c r="V28" s="59"/>
      <c r="W28" s="47">
        <v>119.0</v>
      </c>
      <c r="X28" s="47">
        <v>0.0</v>
      </c>
      <c r="Y28" s="47">
        <v>0.0</v>
      </c>
      <c r="Z28" s="47">
        <v>217.0</v>
      </c>
      <c r="AA28" s="49">
        <v>178.0</v>
      </c>
      <c r="AB28" s="47">
        <v>5996.0</v>
      </c>
      <c r="AC28" s="47">
        <v>1439.0</v>
      </c>
      <c r="AD28" s="47">
        <v>137.0</v>
      </c>
      <c r="AE28" s="59"/>
      <c r="AF28" s="47">
        <v>1568.0</v>
      </c>
      <c r="AG28" s="47">
        <v>6016.0</v>
      </c>
      <c r="AH28" s="47">
        <v>87.0</v>
      </c>
      <c r="AI28" s="59"/>
      <c r="AJ28" s="47">
        <v>738.0</v>
      </c>
      <c r="AK28" s="59"/>
      <c r="AL28" s="47">
        <v>80.0</v>
      </c>
      <c r="AM28" s="47">
        <v>2168.0</v>
      </c>
      <c r="AN28" s="60"/>
      <c r="AO28" s="60"/>
      <c r="AP28" s="51">
        <f t="shared" si="1"/>
        <v>10.28923661</v>
      </c>
      <c r="AQ28" s="51">
        <f t="shared" si="2"/>
        <v>8.440018966</v>
      </c>
      <c r="AR28" s="52">
        <f t="shared" si="3"/>
        <v>4.125177809</v>
      </c>
      <c r="AS28" s="53">
        <f t="shared" si="4"/>
        <v>40.0921659</v>
      </c>
      <c r="AT28" s="51">
        <f t="shared" si="5"/>
        <v>3.594120436</v>
      </c>
      <c r="AU28" s="54">
        <f t="shared" si="6"/>
        <v>103.3665244</v>
      </c>
      <c r="AV28" s="55">
        <f t="shared" si="7"/>
        <v>0.2773826458</v>
      </c>
      <c r="AW28" s="54">
        <f t="shared" si="8"/>
        <v>2.84305358</v>
      </c>
      <c r="AX28" s="56">
        <f t="shared" si="9"/>
        <v>24.47346939</v>
      </c>
      <c r="AY28" s="54">
        <f t="shared" si="13"/>
        <v>2.852536747</v>
      </c>
      <c r="AZ28" s="54">
        <f t="shared" si="10"/>
        <v>1.000527704</v>
      </c>
      <c r="BA28" s="54">
        <f t="shared" si="11"/>
        <v>1.006102414</v>
      </c>
      <c r="BB28" s="54">
        <f t="shared" si="12"/>
        <v>34.78899083</v>
      </c>
    </row>
    <row r="29" ht="15.75" customHeight="1">
      <c r="A29" s="43" t="s">
        <v>106</v>
      </c>
      <c r="B29" s="44" t="s">
        <v>107</v>
      </c>
      <c r="C29" s="45">
        <v>510.0</v>
      </c>
      <c r="D29" s="46" t="s">
        <v>61</v>
      </c>
      <c r="E29" s="47">
        <v>42.0</v>
      </c>
      <c r="F29" s="47">
        <v>3.0</v>
      </c>
      <c r="G29" s="47">
        <v>2.0</v>
      </c>
      <c r="H29" s="47">
        <v>197.0</v>
      </c>
      <c r="I29" s="47">
        <v>4.0</v>
      </c>
      <c r="J29" s="47">
        <v>14.0</v>
      </c>
      <c r="K29" s="47">
        <v>1.0</v>
      </c>
      <c r="L29" s="59"/>
      <c r="M29" s="59"/>
      <c r="N29" s="59"/>
      <c r="O29" s="48">
        <v>161.0</v>
      </c>
      <c r="P29" s="47">
        <v>3224.0</v>
      </c>
      <c r="Q29" s="47">
        <v>6.0</v>
      </c>
      <c r="R29" s="47">
        <v>3095.0</v>
      </c>
      <c r="S29" s="47">
        <v>389.0</v>
      </c>
      <c r="T29" s="47">
        <v>2.0</v>
      </c>
      <c r="U29" s="59"/>
      <c r="V29" s="59"/>
      <c r="W29" s="47">
        <v>2.0</v>
      </c>
      <c r="X29" s="47">
        <v>0.0</v>
      </c>
      <c r="Y29" s="47">
        <v>0.0</v>
      </c>
      <c r="Z29" s="47">
        <v>49.0</v>
      </c>
      <c r="AA29" s="49">
        <v>37.0</v>
      </c>
      <c r="AB29" s="47">
        <v>986.0</v>
      </c>
      <c r="AC29" s="47">
        <v>280.0</v>
      </c>
      <c r="AD29" s="47">
        <v>0.0</v>
      </c>
      <c r="AE29" s="59"/>
      <c r="AF29" s="47">
        <v>366.0</v>
      </c>
      <c r="AG29" s="47">
        <v>2519.0</v>
      </c>
      <c r="AH29" s="47">
        <v>8.0</v>
      </c>
      <c r="AI29" s="59"/>
      <c r="AJ29" s="47">
        <v>107.0</v>
      </c>
      <c r="AK29" s="59"/>
      <c r="AL29" s="47">
        <v>6.0</v>
      </c>
      <c r="AM29" s="47">
        <v>155.0</v>
      </c>
      <c r="AN29" s="60"/>
      <c r="AO29" s="60"/>
      <c r="AP29" s="51">
        <f t="shared" si="1"/>
        <v>9.607843137</v>
      </c>
      <c r="AQ29" s="51">
        <f t="shared" si="2"/>
        <v>7.254901961</v>
      </c>
      <c r="AR29" s="52">
        <f t="shared" si="3"/>
        <v>1.568627451</v>
      </c>
      <c r="AS29" s="53">
        <f t="shared" si="4"/>
        <v>16.32653061</v>
      </c>
      <c r="AT29" s="51">
        <f t="shared" si="5"/>
        <v>6.321568627</v>
      </c>
      <c r="AU29" s="54">
        <f t="shared" si="6"/>
        <v>315.6862745</v>
      </c>
      <c r="AV29" s="55">
        <f t="shared" si="7"/>
        <v>0.762745098</v>
      </c>
      <c r="AW29" s="54">
        <f t="shared" si="8"/>
        <v>1.933333333</v>
      </c>
      <c r="AX29" s="56">
        <f t="shared" si="9"/>
        <v>5.005076142</v>
      </c>
      <c r="AY29" s="54">
        <f t="shared" si="13"/>
        <v>4.939215686</v>
      </c>
      <c r="AZ29" s="54">
        <f t="shared" si="10"/>
        <v>0.8948511166</v>
      </c>
      <c r="BA29" s="54">
        <f t="shared" si="11"/>
        <v>0.9321486268</v>
      </c>
      <c r="BB29" s="54">
        <f t="shared" si="12"/>
        <v>17.91925466</v>
      </c>
    </row>
    <row r="30" ht="15.75" customHeight="1">
      <c r="A30" s="43" t="s">
        <v>108</v>
      </c>
      <c r="B30" s="44" t="s">
        <v>109</v>
      </c>
      <c r="C30" s="45">
        <v>456.0</v>
      </c>
      <c r="D30" s="46" t="s">
        <v>61</v>
      </c>
      <c r="E30" s="47">
        <v>41.0</v>
      </c>
      <c r="F30" s="47">
        <v>2.0</v>
      </c>
      <c r="G30" s="47">
        <v>0.0</v>
      </c>
      <c r="H30" s="47">
        <v>168.0</v>
      </c>
      <c r="I30" s="47">
        <v>4.0</v>
      </c>
      <c r="J30" s="47">
        <v>12.0</v>
      </c>
      <c r="K30" s="57"/>
      <c r="L30" s="47">
        <v>1.0</v>
      </c>
      <c r="M30" s="59"/>
      <c r="N30" s="59"/>
      <c r="O30" s="48">
        <v>113.0</v>
      </c>
      <c r="P30" s="47">
        <v>3961.0</v>
      </c>
      <c r="Q30" s="47">
        <v>6.0</v>
      </c>
      <c r="R30" s="47">
        <v>3851.0</v>
      </c>
      <c r="S30" s="47">
        <v>326.0</v>
      </c>
      <c r="T30" s="47">
        <v>0.0</v>
      </c>
      <c r="U30" s="59"/>
      <c r="V30" s="59"/>
      <c r="W30" s="47">
        <v>0.0</v>
      </c>
      <c r="X30" s="47">
        <v>0.0</v>
      </c>
      <c r="Y30" s="47">
        <v>0.0</v>
      </c>
      <c r="Z30" s="47">
        <v>10.0</v>
      </c>
      <c r="AA30" s="49">
        <v>6.0</v>
      </c>
      <c r="AB30" s="47">
        <v>149.0</v>
      </c>
      <c r="AC30" s="47">
        <v>0.0</v>
      </c>
      <c r="AD30" s="47">
        <v>0.0</v>
      </c>
      <c r="AE30" s="59"/>
      <c r="AF30" s="47">
        <v>47.0</v>
      </c>
      <c r="AG30" s="47">
        <v>216.0</v>
      </c>
      <c r="AH30" s="47">
        <v>1.0</v>
      </c>
      <c r="AI30" s="59"/>
      <c r="AJ30" s="47">
        <v>0.0</v>
      </c>
      <c r="AK30" s="59"/>
      <c r="AL30" s="47">
        <v>4.0</v>
      </c>
      <c r="AM30" s="47">
        <v>123.0</v>
      </c>
      <c r="AN30" s="60"/>
      <c r="AO30" s="60"/>
      <c r="AP30" s="51">
        <f t="shared" si="1"/>
        <v>2.192982456</v>
      </c>
      <c r="AQ30" s="51">
        <f t="shared" si="2"/>
        <v>1.315789474</v>
      </c>
      <c r="AR30" s="52">
        <f t="shared" si="3"/>
        <v>0.2192982456</v>
      </c>
      <c r="AS30" s="53">
        <f t="shared" si="4"/>
        <v>10</v>
      </c>
      <c r="AT30" s="51">
        <f t="shared" si="5"/>
        <v>8.686403509</v>
      </c>
      <c r="AU30" s="54">
        <f t="shared" si="6"/>
        <v>247.8070175</v>
      </c>
      <c r="AV30" s="55">
        <f t="shared" si="7"/>
        <v>0.7149122807</v>
      </c>
      <c r="AW30" s="54">
        <f t="shared" si="8"/>
        <v>0.326754386</v>
      </c>
      <c r="AX30" s="56">
        <f t="shared" si="9"/>
        <v>0.8869047619</v>
      </c>
      <c r="AY30" s="54">
        <f t="shared" si="13"/>
        <v>0.4736842105</v>
      </c>
      <c r="AZ30" s="54">
        <f t="shared" si="10"/>
        <v>0.0663973744</v>
      </c>
      <c r="BA30" s="54">
        <f t="shared" si="11"/>
        <v>0.06829394962</v>
      </c>
      <c r="BB30" s="54">
        <f t="shared" si="12"/>
        <v>2.327433628</v>
      </c>
    </row>
    <row r="31" ht="15.75" customHeight="1">
      <c r="A31" s="43" t="s">
        <v>110</v>
      </c>
      <c r="B31" s="44" t="s">
        <v>111</v>
      </c>
      <c r="C31" s="45">
        <v>2877.0</v>
      </c>
      <c r="D31" s="46" t="s">
        <v>61</v>
      </c>
      <c r="E31" s="47">
        <v>180.0</v>
      </c>
      <c r="F31" s="47">
        <v>14.0</v>
      </c>
      <c r="G31" s="47">
        <v>8.0</v>
      </c>
      <c r="H31" s="47">
        <v>254.0</v>
      </c>
      <c r="I31" s="47">
        <v>5.0</v>
      </c>
      <c r="J31" s="47">
        <v>40.0</v>
      </c>
      <c r="K31" s="47">
        <v>2.0</v>
      </c>
      <c r="L31" s="47"/>
      <c r="M31" s="47"/>
      <c r="N31" s="47"/>
      <c r="O31" s="48">
        <v>201.0</v>
      </c>
      <c r="P31" s="47">
        <v>12374.0</v>
      </c>
      <c r="Q31" s="47">
        <v>14.0</v>
      </c>
      <c r="R31" s="47">
        <v>11293.0</v>
      </c>
      <c r="S31" s="47">
        <v>586.0</v>
      </c>
      <c r="T31" s="47">
        <v>37.0</v>
      </c>
      <c r="U31" s="47"/>
      <c r="V31" s="47"/>
      <c r="W31" s="47">
        <v>32.0</v>
      </c>
      <c r="X31" s="47">
        <v>0.0</v>
      </c>
      <c r="Y31" s="47">
        <v>0.0</v>
      </c>
      <c r="Z31" s="47">
        <v>46.0</v>
      </c>
      <c r="AA31" s="49">
        <v>39.0</v>
      </c>
      <c r="AB31" s="47">
        <v>2719.0</v>
      </c>
      <c r="AC31" s="47">
        <v>747.0</v>
      </c>
      <c r="AD31" s="47">
        <v>1270.0</v>
      </c>
      <c r="AE31" s="47"/>
      <c r="AF31" s="47">
        <v>503.0</v>
      </c>
      <c r="AG31" s="47">
        <v>857.0</v>
      </c>
      <c r="AH31" s="47">
        <v>9.0</v>
      </c>
      <c r="AI31" s="47"/>
      <c r="AJ31" s="47">
        <v>33.0</v>
      </c>
      <c r="AK31" s="47"/>
      <c r="AL31" s="47">
        <v>23.0</v>
      </c>
      <c r="AM31" s="47">
        <v>1781.0</v>
      </c>
      <c r="AN31" s="50"/>
      <c r="AO31" s="50"/>
      <c r="AP31" s="51">
        <f t="shared" si="1"/>
        <v>1.59888773</v>
      </c>
      <c r="AQ31" s="51">
        <f t="shared" si="2"/>
        <v>1.355578728</v>
      </c>
      <c r="AR31" s="52">
        <f t="shared" si="3"/>
        <v>0.3128258603</v>
      </c>
      <c r="AS31" s="53">
        <f t="shared" si="4"/>
        <v>19.56521739</v>
      </c>
      <c r="AT31" s="51">
        <f t="shared" si="5"/>
        <v>4.301007994</v>
      </c>
      <c r="AU31" s="54">
        <f t="shared" si="6"/>
        <v>69.86444213</v>
      </c>
      <c r="AV31" s="55">
        <f t="shared" si="7"/>
        <v>0.2036843935</v>
      </c>
      <c r="AW31" s="54">
        <f t="shared" si="8"/>
        <v>0.9450816823</v>
      </c>
      <c r="AX31" s="56">
        <f t="shared" si="9"/>
        <v>10.70472441</v>
      </c>
      <c r="AY31" s="54">
        <f t="shared" si="13"/>
        <v>0.2978797358</v>
      </c>
      <c r="AZ31" s="54">
        <f t="shared" si="10"/>
        <v>0.1099078713</v>
      </c>
      <c r="BA31" s="54">
        <f t="shared" si="11"/>
        <v>0.1204285841</v>
      </c>
      <c r="BB31" s="54">
        <f t="shared" si="12"/>
        <v>6.766169154</v>
      </c>
    </row>
    <row r="32" ht="15.75" customHeight="1">
      <c r="A32" s="43" t="s">
        <v>112</v>
      </c>
      <c r="B32" s="44" t="s">
        <v>113</v>
      </c>
      <c r="C32" s="45">
        <v>388.0</v>
      </c>
      <c r="D32" s="46" t="s">
        <v>61</v>
      </c>
      <c r="E32" s="47">
        <v>70.0</v>
      </c>
      <c r="F32" s="47">
        <v>4.0</v>
      </c>
      <c r="G32" s="47">
        <v>3.0</v>
      </c>
      <c r="H32" s="47">
        <v>210.0</v>
      </c>
      <c r="I32" s="47">
        <v>5.0</v>
      </c>
      <c r="J32" s="47">
        <v>39.0</v>
      </c>
      <c r="K32" s="47"/>
      <c r="L32" s="47">
        <v>1.0</v>
      </c>
      <c r="M32" s="47"/>
      <c r="N32" s="47"/>
      <c r="O32" s="48">
        <v>121.0</v>
      </c>
      <c r="P32" s="47">
        <v>4969.0</v>
      </c>
      <c r="Q32" s="47">
        <v>9.0</v>
      </c>
      <c r="R32" s="47">
        <v>4932.0</v>
      </c>
      <c r="S32" s="47">
        <v>419.0</v>
      </c>
      <c r="T32" s="47">
        <v>0.0</v>
      </c>
      <c r="U32" s="47"/>
      <c r="V32" s="47"/>
      <c r="W32" s="47">
        <v>0.0</v>
      </c>
      <c r="X32" s="47">
        <v>0.0</v>
      </c>
      <c r="Y32" s="47">
        <v>0.0</v>
      </c>
      <c r="Z32" s="47">
        <v>95.0</v>
      </c>
      <c r="AA32" s="49">
        <v>63.0</v>
      </c>
      <c r="AB32" s="47">
        <v>1440.0</v>
      </c>
      <c r="AC32" s="47">
        <v>345.0</v>
      </c>
      <c r="AD32" s="47">
        <v>0.0</v>
      </c>
      <c r="AE32" s="47"/>
      <c r="AF32" s="47">
        <v>459.0</v>
      </c>
      <c r="AG32" s="47">
        <v>740.0</v>
      </c>
      <c r="AH32" s="47">
        <v>17.0</v>
      </c>
      <c r="AI32" s="47"/>
      <c r="AJ32" s="47">
        <v>25.0</v>
      </c>
      <c r="AK32" s="47"/>
      <c r="AL32" s="47">
        <v>22.0</v>
      </c>
      <c r="AM32" s="47">
        <v>346.0</v>
      </c>
      <c r="AN32" s="50"/>
      <c r="AO32" s="50"/>
      <c r="AP32" s="51">
        <f t="shared" si="1"/>
        <v>24.48453608</v>
      </c>
      <c r="AQ32" s="51">
        <f t="shared" si="2"/>
        <v>16.2371134</v>
      </c>
      <c r="AR32" s="52">
        <f t="shared" si="3"/>
        <v>4.381443299</v>
      </c>
      <c r="AS32" s="51">
        <f t="shared" si="4"/>
        <v>17.89473684</v>
      </c>
      <c r="AT32" s="51">
        <f t="shared" si="5"/>
        <v>12.80670103</v>
      </c>
      <c r="AU32" s="54">
        <f t="shared" si="6"/>
        <v>311.8556701</v>
      </c>
      <c r="AV32" s="55">
        <f t="shared" si="7"/>
        <v>1.079896907</v>
      </c>
      <c r="AW32" s="54">
        <f t="shared" si="8"/>
        <v>3.711340206</v>
      </c>
      <c r="AX32" s="56">
        <f t="shared" si="9"/>
        <v>6.857142857</v>
      </c>
      <c r="AY32" s="54">
        <f t="shared" si="13"/>
        <v>1.907216495</v>
      </c>
      <c r="AZ32" s="54">
        <f t="shared" si="10"/>
        <v>0.2412960354</v>
      </c>
      <c r="BA32" s="54">
        <f t="shared" si="11"/>
        <v>0.2431062449</v>
      </c>
      <c r="BB32" s="54">
        <f t="shared" si="12"/>
        <v>9.909090909</v>
      </c>
    </row>
    <row r="33" ht="15.75" customHeight="1">
      <c r="A33" s="43" t="s">
        <v>114</v>
      </c>
      <c r="B33" s="44" t="s">
        <v>115</v>
      </c>
      <c r="C33" s="45">
        <v>465.0</v>
      </c>
      <c r="D33" s="46" t="s">
        <v>61</v>
      </c>
      <c r="E33" s="47">
        <v>60.0</v>
      </c>
      <c r="F33" s="47">
        <v>5.0</v>
      </c>
      <c r="G33" s="47">
        <v>4.0</v>
      </c>
      <c r="H33" s="47">
        <v>217.0</v>
      </c>
      <c r="I33" s="47">
        <v>5.0</v>
      </c>
      <c r="J33" s="47">
        <v>30.0</v>
      </c>
      <c r="K33" s="47"/>
      <c r="L33" s="47">
        <v>1.0</v>
      </c>
      <c r="M33" s="47"/>
      <c r="N33" s="47"/>
      <c r="O33" s="48">
        <v>109.0</v>
      </c>
      <c r="P33" s="47">
        <v>3043.0</v>
      </c>
      <c r="Q33" s="47">
        <v>6.0</v>
      </c>
      <c r="R33" s="47">
        <v>3038.0</v>
      </c>
      <c r="S33" s="47">
        <v>364.0</v>
      </c>
      <c r="T33" s="47">
        <v>0.0</v>
      </c>
      <c r="U33" s="47"/>
      <c r="V33" s="47"/>
      <c r="W33" s="47">
        <v>0.0</v>
      </c>
      <c r="X33" s="47">
        <v>0.0</v>
      </c>
      <c r="Y33" s="47">
        <v>0.0</v>
      </c>
      <c r="Z33" s="47">
        <v>84.0</v>
      </c>
      <c r="AA33" s="49">
        <v>72.0</v>
      </c>
      <c r="AB33" s="47">
        <v>992.0</v>
      </c>
      <c r="AC33" s="47">
        <v>710.0</v>
      </c>
      <c r="AD33" s="47">
        <v>0.0</v>
      </c>
      <c r="AE33" s="47"/>
      <c r="AF33" s="47">
        <v>507.0</v>
      </c>
      <c r="AG33" s="47">
        <v>470.0</v>
      </c>
      <c r="AH33" s="47">
        <v>20.0</v>
      </c>
      <c r="AI33" s="47"/>
      <c r="AJ33" s="47">
        <v>74.0</v>
      </c>
      <c r="AK33" s="47"/>
      <c r="AL33" s="47">
        <v>14.0</v>
      </c>
      <c r="AM33" s="47">
        <v>145.0</v>
      </c>
      <c r="AN33" s="50"/>
      <c r="AO33" s="50"/>
      <c r="AP33" s="51">
        <f t="shared" si="1"/>
        <v>18.06451613</v>
      </c>
      <c r="AQ33" s="51">
        <f t="shared" si="2"/>
        <v>15.48387097</v>
      </c>
      <c r="AR33" s="52">
        <f t="shared" si="3"/>
        <v>4.301075269</v>
      </c>
      <c r="AS33" s="53">
        <f t="shared" si="4"/>
        <v>23.80952381</v>
      </c>
      <c r="AT33" s="51">
        <f t="shared" si="5"/>
        <v>6.544086022</v>
      </c>
      <c r="AU33" s="54">
        <f t="shared" si="6"/>
        <v>234.4086022</v>
      </c>
      <c r="AV33" s="55">
        <f t="shared" si="7"/>
        <v>0.7827956989</v>
      </c>
      <c r="AW33" s="54">
        <f t="shared" si="8"/>
        <v>2.133333333</v>
      </c>
      <c r="AX33" s="56">
        <f t="shared" si="9"/>
        <v>4.571428571</v>
      </c>
      <c r="AY33" s="54">
        <f t="shared" si="13"/>
        <v>1.010752688</v>
      </c>
      <c r="AZ33" s="54">
        <f t="shared" si="10"/>
        <v>0.3210647387</v>
      </c>
      <c r="BA33" s="54">
        <f t="shared" si="11"/>
        <v>0.3215931534</v>
      </c>
      <c r="BB33" s="54">
        <f t="shared" si="12"/>
        <v>8.963302752</v>
      </c>
    </row>
    <row r="34" ht="15.75" customHeight="1">
      <c r="A34" s="43" t="s">
        <v>116</v>
      </c>
      <c r="B34" s="44" t="s">
        <v>117</v>
      </c>
      <c r="C34" s="45">
        <v>2102.0</v>
      </c>
      <c r="D34" s="46" t="s">
        <v>61</v>
      </c>
      <c r="E34" s="47">
        <v>43.0</v>
      </c>
      <c r="F34" s="47">
        <v>2.0</v>
      </c>
      <c r="G34" s="47">
        <v>0.0</v>
      </c>
      <c r="H34" s="47">
        <v>245.0</v>
      </c>
      <c r="I34" s="47">
        <v>5.0</v>
      </c>
      <c r="J34" s="47">
        <v>40.0</v>
      </c>
      <c r="K34" s="47">
        <v>1.0</v>
      </c>
      <c r="L34" s="59"/>
      <c r="M34" s="59"/>
      <c r="N34" s="59"/>
      <c r="O34" s="48">
        <v>191.0</v>
      </c>
      <c r="P34" s="47">
        <v>5076.0</v>
      </c>
      <c r="Q34" s="47">
        <v>14.0</v>
      </c>
      <c r="R34" s="47">
        <v>5052.0</v>
      </c>
      <c r="S34" s="47">
        <v>559.0</v>
      </c>
      <c r="T34" s="47">
        <v>42.0</v>
      </c>
      <c r="U34" s="59"/>
      <c r="V34" s="59"/>
      <c r="W34" s="47">
        <v>42.0</v>
      </c>
      <c r="X34" s="47">
        <v>0.0</v>
      </c>
      <c r="Y34" s="47">
        <v>0.0</v>
      </c>
      <c r="Z34" s="47">
        <v>62.0</v>
      </c>
      <c r="AA34" s="49">
        <v>50.0</v>
      </c>
      <c r="AB34" s="47">
        <v>1467.0</v>
      </c>
      <c r="AC34" s="47">
        <v>438.0</v>
      </c>
      <c r="AD34" s="47">
        <v>0.0</v>
      </c>
      <c r="AE34" s="59"/>
      <c r="AF34" s="47">
        <v>973.0</v>
      </c>
      <c r="AG34" s="47">
        <v>730.0</v>
      </c>
      <c r="AH34" s="47">
        <v>8.0</v>
      </c>
      <c r="AI34" s="59"/>
      <c r="AJ34" s="47">
        <v>82.0</v>
      </c>
      <c r="AK34" s="59"/>
      <c r="AL34" s="47">
        <v>50.0</v>
      </c>
      <c r="AM34" s="47">
        <v>930.0</v>
      </c>
      <c r="AN34" s="60"/>
      <c r="AO34" s="60"/>
      <c r="AP34" s="51">
        <f t="shared" si="1"/>
        <v>2.949571836</v>
      </c>
      <c r="AQ34" s="51">
        <f t="shared" si="2"/>
        <v>2.378686965</v>
      </c>
      <c r="AR34" s="52">
        <f t="shared" si="3"/>
        <v>0.3805899144</v>
      </c>
      <c r="AS34" s="53">
        <f t="shared" si="4"/>
        <v>12.90322581</v>
      </c>
      <c r="AT34" s="51">
        <f t="shared" si="5"/>
        <v>2.414843007</v>
      </c>
      <c r="AU34" s="54">
        <f t="shared" si="6"/>
        <v>90.86584206</v>
      </c>
      <c r="AV34" s="55">
        <f t="shared" si="7"/>
        <v>0.2659372027</v>
      </c>
      <c r="AW34" s="54">
        <f t="shared" si="8"/>
        <v>0.6979067555</v>
      </c>
      <c r="AX34" s="56">
        <f t="shared" si="9"/>
        <v>5.987755102</v>
      </c>
      <c r="AY34" s="54">
        <f t="shared" si="13"/>
        <v>0.3472882969</v>
      </c>
      <c r="AZ34" s="54">
        <f t="shared" si="10"/>
        <v>0.335500394</v>
      </c>
      <c r="BA34" s="54">
        <f t="shared" si="11"/>
        <v>0.3370942201</v>
      </c>
      <c r="BB34" s="54">
        <f t="shared" si="12"/>
        <v>8.916230366</v>
      </c>
    </row>
    <row r="35" ht="15.75" customHeight="1">
      <c r="A35" s="43" t="s">
        <v>118</v>
      </c>
      <c r="B35" s="44" t="s">
        <v>119</v>
      </c>
      <c r="C35" s="45">
        <v>686.0</v>
      </c>
      <c r="D35" s="46" t="s">
        <v>61</v>
      </c>
      <c r="E35" s="47">
        <v>60.0</v>
      </c>
      <c r="F35" s="47">
        <v>4.0</v>
      </c>
      <c r="G35" s="47">
        <v>2.0</v>
      </c>
      <c r="H35" s="47">
        <v>161.0</v>
      </c>
      <c r="I35" s="47">
        <v>5.0</v>
      </c>
      <c r="J35" s="47">
        <v>40.0</v>
      </c>
      <c r="K35" s="47">
        <v>1.0</v>
      </c>
      <c r="L35" s="47"/>
      <c r="M35" s="47"/>
      <c r="N35" s="47"/>
      <c r="O35" s="48">
        <v>144.0</v>
      </c>
      <c r="P35" s="47">
        <v>4644.0</v>
      </c>
      <c r="Q35" s="47">
        <v>13.0</v>
      </c>
      <c r="R35" s="47">
        <v>4611.0</v>
      </c>
      <c r="S35" s="47">
        <v>388.0</v>
      </c>
      <c r="T35" s="47">
        <v>20.0</v>
      </c>
      <c r="U35" s="47"/>
      <c r="V35" s="47"/>
      <c r="W35" s="47">
        <v>19.0</v>
      </c>
      <c r="X35" s="47">
        <v>0.0</v>
      </c>
      <c r="Y35" s="47">
        <v>0.0</v>
      </c>
      <c r="Z35" s="47">
        <v>104.0</v>
      </c>
      <c r="AA35" s="49">
        <v>72.0</v>
      </c>
      <c r="AB35" s="47">
        <v>1296.0</v>
      </c>
      <c r="AC35" s="47">
        <v>0.0</v>
      </c>
      <c r="AD35" s="47">
        <v>0.0</v>
      </c>
      <c r="AE35" s="47"/>
      <c r="AF35" s="47">
        <v>1324.0</v>
      </c>
      <c r="AG35" s="47">
        <v>1263.0</v>
      </c>
      <c r="AH35" s="47">
        <v>26.0</v>
      </c>
      <c r="AI35" s="47"/>
      <c r="AJ35" s="47">
        <v>363.0</v>
      </c>
      <c r="AK35" s="47"/>
      <c r="AL35" s="47">
        <v>23.0</v>
      </c>
      <c r="AM35" s="47">
        <v>390.0</v>
      </c>
      <c r="AN35" s="50"/>
      <c r="AO35" s="50"/>
      <c r="AP35" s="51">
        <f t="shared" si="1"/>
        <v>15.16034985</v>
      </c>
      <c r="AQ35" s="51">
        <f t="shared" si="2"/>
        <v>10.49562682</v>
      </c>
      <c r="AR35" s="52">
        <f t="shared" si="3"/>
        <v>3.790087464</v>
      </c>
      <c r="AS35" s="53">
        <f t="shared" si="4"/>
        <v>25</v>
      </c>
      <c r="AT35" s="51">
        <f t="shared" si="5"/>
        <v>6.7696793</v>
      </c>
      <c r="AU35" s="54">
        <f t="shared" si="6"/>
        <v>209.9125364</v>
      </c>
      <c r="AV35" s="55">
        <f t="shared" si="7"/>
        <v>0.5655976676</v>
      </c>
      <c r="AW35" s="54">
        <f t="shared" si="8"/>
        <v>1.889212828</v>
      </c>
      <c r="AX35" s="56">
        <f t="shared" si="9"/>
        <v>8.049689441</v>
      </c>
      <c r="AY35" s="54">
        <f t="shared" si="13"/>
        <v>1.841107872</v>
      </c>
      <c r="AZ35" s="54">
        <f t="shared" si="10"/>
        <v>0.5570628768</v>
      </c>
      <c r="BA35" s="54">
        <f t="shared" si="11"/>
        <v>0.5610496638</v>
      </c>
      <c r="BB35" s="54">
        <f t="shared" si="12"/>
        <v>17.96527778</v>
      </c>
    </row>
    <row r="36" ht="15.75" customHeight="1">
      <c r="A36" s="43" t="s">
        <v>120</v>
      </c>
      <c r="B36" s="44" t="s">
        <v>121</v>
      </c>
      <c r="C36" s="45">
        <v>1323.0</v>
      </c>
      <c r="D36" s="46" t="s">
        <v>61</v>
      </c>
      <c r="E36" s="61">
        <v>90.0</v>
      </c>
      <c r="F36" s="47">
        <v>1.0</v>
      </c>
      <c r="G36" s="47">
        <v>0.0</v>
      </c>
      <c r="H36" s="47">
        <v>255.0</v>
      </c>
      <c r="I36" s="47">
        <v>5.0</v>
      </c>
      <c r="J36" s="47">
        <v>40.0</v>
      </c>
      <c r="K36" s="47">
        <v>1.0</v>
      </c>
      <c r="L36" s="47"/>
      <c r="M36" s="47"/>
      <c r="N36" s="47"/>
      <c r="O36" s="48">
        <v>175.0</v>
      </c>
      <c r="P36" s="47">
        <v>5805.0</v>
      </c>
      <c r="Q36" s="47">
        <v>15.0</v>
      </c>
      <c r="R36" s="47">
        <v>5805.0</v>
      </c>
      <c r="S36" s="47">
        <v>568.0</v>
      </c>
      <c r="T36" s="47">
        <v>0.0</v>
      </c>
      <c r="U36" s="47"/>
      <c r="V36" s="47"/>
      <c r="W36" s="47">
        <v>0.0</v>
      </c>
      <c r="X36" s="47">
        <v>0.0</v>
      </c>
      <c r="Y36" s="47">
        <v>0.0</v>
      </c>
      <c r="Z36" s="47">
        <v>188.0</v>
      </c>
      <c r="AA36" s="49">
        <v>74.0</v>
      </c>
      <c r="AB36" s="47">
        <v>1215.0</v>
      </c>
      <c r="AC36" s="47">
        <v>8.0</v>
      </c>
      <c r="AD36" s="47">
        <v>0.0</v>
      </c>
      <c r="AE36" s="47"/>
      <c r="AF36" s="47">
        <v>556.0</v>
      </c>
      <c r="AG36" s="47">
        <v>1848.0</v>
      </c>
      <c r="AH36" s="47">
        <v>33.0</v>
      </c>
      <c r="AI36" s="47"/>
      <c r="AJ36" s="47">
        <v>62.0</v>
      </c>
      <c r="AK36" s="47"/>
      <c r="AL36" s="47">
        <v>18.0</v>
      </c>
      <c r="AM36" s="47">
        <v>129.0</v>
      </c>
      <c r="AN36" s="50"/>
      <c r="AO36" s="50"/>
      <c r="AP36" s="51">
        <f t="shared" si="1"/>
        <v>14.2101285</v>
      </c>
      <c r="AQ36" s="51">
        <f t="shared" si="2"/>
        <v>5.59334845</v>
      </c>
      <c r="AR36" s="52">
        <f t="shared" si="3"/>
        <v>2.494331066</v>
      </c>
      <c r="AS36" s="53">
        <f t="shared" si="4"/>
        <v>17.55319149</v>
      </c>
      <c r="AT36" s="51">
        <f t="shared" si="5"/>
        <v>4.387755102</v>
      </c>
      <c r="AU36" s="54">
        <f t="shared" si="6"/>
        <v>132.2751323</v>
      </c>
      <c r="AV36" s="55">
        <f t="shared" si="7"/>
        <v>0.4293272865</v>
      </c>
      <c r="AW36" s="54">
        <f t="shared" si="8"/>
        <v>0.9183673469</v>
      </c>
      <c r="AX36" s="56">
        <f t="shared" si="9"/>
        <v>4.764705882</v>
      </c>
      <c r="AY36" s="54">
        <f t="shared" si="13"/>
        <v>1.396825397</v>
      </c>
      <c r="AZ36" s="54">
        <f t="shared" si="10"/>
        <v>0.4141257537</v>
      </c>
      <c r="BA36" s="54">
        <f t="shared" si="11"/>
        <v>0.4141257537</v>
      </c>
      <c r="BB36" s="54">
        <f t="shared" si="12"/>
        <v>13.73714286</v>
      </c>
    </row>
    <row r="37" ht="15.75" customHeight="1">
      <c r="A37" s="43" t="s">
        <v>122</v>
      </c>
      <c r="B37" s="44" t="s">
        <v>123</v>
      </c>
      <c r="C37" s="45">
        <v>1117.0</v>
      </c>
      <c r="D37" s="46" t="s">
        <v>61</v>
      </c>
      <c r="E37" s="61">
        <v>133.0</v>
      </c>
      <c r="F37" s="47">
        <v>3.0</v>
      </c>
      <c r="G37" s="47">
        <v>2.0</v>
      </c>
      <c r="H37" s="47">
        <v>118.0</v>
      </c>
      <c r="I37" s="47">
        <v>4.0</v>
      </c>
      <c r="J37" s="47">
        <v>20.0</v>
      </c>
      <c r="K37" s="47"/>
      <c r="L37" s="47">
        <v>1.0</v>
      </c>
      <c r="M37" s="47"/>
      <c r="N37" s="47"/>
      <c r="O37" s="48">
        <v>186.0</v>
      </c>
      <c r="P37" s="47">
        <v>7086.0</v>
      </c>
      <c r="Q37" s="47">
        <v>13.0</v>
      </c>
      <c r="R37" s="47">
        <v>7052.0</v>
      </c>
      <c r="S37" s="47">
        <v>537.0</v>
      </c>
      <c r="T37" s="47">
        <v>26.0</v>
      </c>
      <c r="U37" s="47"/>
      <c r="V37" s="47"/>
      <c r="W37" s="47">
        <v>16.0</v>
      </c>
      <c r="X37" s="47">
        <v>0.0</v>
      </c>
      <c r="Y37" s="47">
        <v>0.0</v>
      </c>
      <c r="Z37" s="47">
        <v>100.0</v>
      </c>
      <c r="AA37" s="49">
        <v>88.0</v>
      </c>
      <c r="AB37" s="47">
        <v>1183.0</v>
      </c>
      <c r="AC37" s="47">
        <v>0.0</v>
      </c>
      <c r="AD37" s="47">
        <v>18.0</v>
      </c>
      <c r="AE37" s="47"/>
      <c r="AF37" s="47">
        <v>1192.0</v>
      </c>
      <c r="AG37" s="47">
        <v>1217.0</v>
      </c>
      <c r="AH37" s="47">
        <v>28.0</v>
      </c>
      <c r="AI37" s="47"/>
      <c r="AJ37" s="47">
        <v>151.0</v>
      </c>
      <c r="AK37" s="47"/>
      <c r="AL37" s="47">
        <v>61.0</v>
      </c>
      <c r="AM37" s="47">
        <v>992.0</v>
      </c>
      <c r="AN37" s="50"/>
      <c r="AO37" s="50"/>
      <c r="AP37" s="51">
        <f t="shared" si="1"/>
        <v>8.952551477</v>
      </c>
      <c r="AQ37" s="51">
        <f t="shared" si="2"/>
        <v>7.8782453</v>
      </c>
      <c r="AR37" s="52">
        <f t="shared" si="3"/>
        <v>2.506714414</v>
      </c>
      <c r="AS37" s="53">
        <f t="shared" si="4"/>
        <v>28</v>
      </c>
      <c r="AT37" s="51">
        <f t="shared" si="5"/>
        <v>6.343777977</v>
      </c>
      <c r="AU37" s="54">
        <f t="shared" si="6"/>
        <v>166.5174575</v>
      </c>
      <c r="AV37" s="55">
        <f t="shared" si="7"/>
        <v>0.4807520143</v>
      </c>
      <c r="AW37" s="54">
        <f t="shared" si="8"/>
        <v>1.05908684</v>
      </c>
      <c r="AX37" s="56">
        <f t="shared" si="9"/>
        <v>10.02542373</v>
      </c>
      <c r="AY37" s="54">
        <f t="shared" si="13"/>
        <v>1.089525515</v>
      </c>
      <c r="AZ37" s="54">
        <f t="shared" si="10"/>
        <v>0.3399661304</v>
      </c>
      <c r="BA37" s="54">
        <f t="shared" si="11"/>
        <v>0.3416052184</v>
      </c>
      <c r="BB37" s="54">
        <f t="shared" si="12"/>
        <v>12.9516129</v>
      </c>
    </row>
    <row r="38" ht="15.75" customHeight="1">
      <c r="A38" s="43" t="s">
        <v>124</v>
      </c>
      <c r="B38" s="44" t="s">
        <v>125</v>
      </c>
      <c r="C38" s="45">
        <v>1396.0</v>
      </c>
      <c r="D38" s="46" t="s">
        <v>61</v>
      </c>
      <c r="E38" s="47">
        <v>43.0</v>
      </c>
      <c r="F38" s="47">
        <v>4.0</v>
      </c>
      <c r="G38" s="47">
        <v>1.0</v>
      </c>
      <c r="H38" s="47">
        <v>151.0</v>
      </c>
      <c r="I38" s="47">
        <v>4.0</v>
      </c>
      <c r="J38" s="47">
        <v>20.0</v>
      </c>
      <c r="K38" s="47"/>
      <c r="L38" s="47">
        <v>1.0</v>
      </c>
      <c r="M38" s="47"/>
      <c r="N38" s="47"/>
      <c r="O38" s="48">
        <v>644.0</v>
      </c>
      <c r="P38" s="47">
        <v>4221.0</v>
      </c>
      <c r="Q38" s="47">
        <v>7.0</v>
      </c>
      <c r="R38" s="47">
        <v>4220.0</v>
      </c>
      <c r="S38" s="47">
        <v>431.0</v>
      </c>
      <c r="T38" s="47">
        <v>0.0</v>
      </c>
      <c r="U38" s="47"/>
      <c r="V38" s="47"/>
      <c r="W38" s="47">
        <v>0.0</v>
      </c>
      <c r="X38" s="47">
        <v>0.0</v>
      </c>
      <c r="Y38" s="47">
        <v>0.0</v>
      </c>
      <c r="Z38" s="47">
        <v>49.0</v>
      </c>
      <c r="AA38" s="49">
        <v>35.0</v>
      </c>
      <c r="AB38" s="47">
        <v>210.0</v>
      </c>
      <c r="AC38" s="47">
        <v>0.0</v>
      </c>
      <c r="AD38" s="47">
        <v>0.0</v>
      </c>
      <c r="AE38" s="47"/>
      <c r="AF38" s="47">
        <v>254.0</v>
      </c>
      <c r="AG38" s="47">
        <v>290.0</v>
      </c>
      <c r="AH38" s="47">
        <v>27.0</v>
      </c>
      <c r="AI38" s="47"/>
      <c r="AJ38" s="47">
        <v>179.0</v>
      </c>
      <c r="AK38" s="47"/>
      <c r="AL38" s="47">
        <v>10.0</v>
      </c>
      <c r="AM38" s="47">
        <v>240.0</v>
      </c>
      <c r="AN38" s="50"/>
      <c r="AO38" s="50"/>
      <c r="AP38" s="51">
        <f t="shared" si="1"/>
        <v>3.510028653</v>
      </c>
      <c r="AQ38" s="51">
        <f t="shared" si="2"/>
        <v>2.507163324</v>
      </c>
      <c r="AR38" s="52">
        <f t="shared" si="3"/>
        <v>1.934097421</v>
      </c>
      <c r="AS38" s="53">
        <f t="shared" si="4"/>
        <v>55.10204082</v>
      </c>
      <c r="AT38" s="51">
        <f t="shared" si="5"/>
        <v>3.023638968</v>
      </c>
      <c r="AU38" s="54">
        <f t="shared" si="6"/>
        <v>461.3180516</v>
      </c>
      <c r="AV38" s="55">
        <f t="shared" si="7"/>
        <v>0.308739255</v>
      </c>
      <c r="AW38" s="54">
        <f t="shared" si="8"/>
        <v>0.1504297994</v>
      </c>
      <c r="AX38" s="56">
        <f t="shared" si="9"/>
        <v>1.390728477</v>
      </c>
      <c r="AY38" s="54">
        <f t="shared" si="13"/>
        <v>0.2077363897</v>
      </c>
      <c r="AZ38" s="54">
        <f t="shared" si="10"/>
        <v>0.1288794125</v>
      </c>
      <c r="BA38" s="54">
        <f t="shared" si="11"/>
        <v>0.1289099526</v>
      </c>
      <c r="BB38" s="54">
        <f t="shared" si="12"/>
        <v>0.8447204969</v>
      </c>
    </row>
    <row r="39" ht="15.75" customHeight="1">
      <c r="A39" s="43" t="s">
        <v>126</v>
      </c>
      <c r="B39" s="44" t="s">
        <v>127</v>
      </c>
      <c r="C39" s="45">
        <v>3643.0</v>
      </c>
      <c r="D39" s="46" t="s">
        <v>61</v>
      </c>
      <c r="E39" s="47">
        <v>60.0</v>
      </c>
      <c r="F39" s="47">
        <v>3.0</v>
      </c>
      <c r="G39" s="47">
        <v>1.0</v>
      </c>
      <c r="H39" s="47">
        <v>172.0</v>
      </c>
      <c r="I39" s="47">
        <v>5.0</v>
      </c>
      <c r="J39" s="47">
        <v>41.0</v>
      </c>
      <c r="K39" s="47"/>
      <c r="L39" s="47">
        <v>1.0</v>
      </c>
      <c r="M39" s="47"/>
      <c r="N39" s="47"/>
      <c r="O39" s="48">
        <v>245.0</v>
      </c>
      <c r="P39" s="47">
        <v>4678.0</v>
      </c>
      <c r="Q39" s="47">
        <v>13.0</v>
      </c>
      <c r="R39" s="47">
        <v>4664.0</v>
      </c>
      <c r="S39" s="47">
        <v>561.0</v>
      </c>
      <c r="T39" s="47">
        <v>0.0</v>
      </c>
      <c r="U39" s="47"/>
      <c r="V39" s="47"/>
      <c r="W39" s="47">
        <v>0.0</v>
      </c>
      <c r="X39" s="47">
        <v>0.0</v>
      </c>
      <c r="Y39" s="47">
        <v>0.0</v>
      </c>
      <c r="Z39" s="47">
        <v>57.0</v>
      </c>
      <c r="AA39" s="49">
        <v>42.0</v>
      </c>
      <c r="AB39" s="47">
        <v>522.0</v>
      </c>
      <c r="AC39" s="47">
        <v>0.0</v>
      </c>
      <c r="AD39" s="47">
        <v>100.0</v>
      </c>
      <c r="AE39" s="47"/>
      <c r="AF39" s="47">
        <v>663.0</v>
      </c>
      <c r="AG39" s="47">
        <v>844.0</v>
      </c>
      <c r="AH39" s="47">
        <v>11.0</v>
      </c>
      <c r="AI39" s="47"/>
      <c r="AJ39" s="47">
        <v>39.0</v>
      </c>
      <c r="AK39" s="47"/>
      <c r="AL39" s="47">
        <v>10.0</v>
      </c>
      <c r="AM39" s="47">
        <v>317.0</v>
      </c>
      <c r="AN39" s="50"/>
      <c r="AO39" s="50"/>
      <c r="AP39" s="51">
        <f t="shared" si="1"/>
        <v>1.564644524</v>
      </c>
      <c r="AQ39" s="51">
        <f t="shared" si="2"/>
        <v>1.152895965</v>
      </c>
      <c r="AR39" s="52">
        <f t="shared" si="3"/>
        <v>0.3019489432</v>
      </c>
      <c r="AS39" s="53">
        <f t="shared" si="4"/>
        <v>19.29824561</v>
      </c>
      <c r="AT39" s="51">
        <f t="shared" si="5"/>
        <v>1.284106506</v>
      </c>
      <c r="AU39" s="54">
        <f t="shared" si="6"/>
        <v>67.25226462</v>
      </c>
      <c r="AV39" s="55">
        <f t="shared" si="7"/>
        <v>0.153993961</v>
      </c>
      <c r="AW39" s="54">
        <f t="shared" si="8"/>
        <v>0.1432884985</v>
      </c>
      <c r="AX39" s="56">
        <f t="shared" si="9"/>
        <v>3.034883721</v>
      </c>
      <c r="AY39" s="54">
        <f t="shared" si="13"/>
        <v>0.2316771891</v>
      </c>
      <c r="AZ39" s="54">
        <f t="shared" si="10"/>
        <v>0.3221462163</v>
      </c>
      <c r="BA39" s="54">
        <f t="shared" si="11"/>
        <v>0.3231132075</v>
      </c>
      <c r="BB39" s="54">
        <f t="shared" si="12"/>
        <v>6.151020408</v>
      </c>
    </row>
    <row r="40" ht="15.75" customHeight="1">
      <c r="A40" s="43" t="s">
        <v>128</v>
      </c>
      <c r="B40" s="44" t="s">
        <v>129</v>
      </c>
      <c r="C40" s="45">
        <v>4308.0</v>
      </c>
      <c r="D40" s="46" t="s">
        <v>61</v>
      </c>
      <c r="E40" s="47">
        <v>168.0</v>
      </c>
      <c r="F40" s="47">
        <v>5.0</v>
      </c>
      <c r="G40" s="47">
        <v>3.0</v>
      </c>
      <c r="H40" s="47">
        <v>299.0</v>
      </c>
      <c r="I40" s="47">
        <v>6.0</v>
      </c>
      <c r="J40" s="47">
        <v>34.0</v>
      </c>
      <c r="K40" s="47">
        <v>1.0</v>
      </c>
      <c r="L40" s="47"/>
      <c r="M40" s="47"/>
      <c r="N40" s="47"/>
      <c r="O40" s="48">
        <v>162.0</v>
      </c>
      <c r="P40" s="47">
        <v>9398.0</v>
      </c>
      <c r="Q40" s="47">
        <v>20.0</v>
      </c>
      <c r="R40" s="47">
        <v>9370.0</v>
      </c>
      <c r="S40" s="47">
        <v>649.0</v>
      </c>
      <c r="T40" s="47">
        <v>51.0</v>
      </c>
      <c r="U40" s="47"/>
      <c r="V40" s="47"/>
      <c r="W40" s="47">
        <v>48.0</v>
      </c>
      <c r="X40" s="47">
        <v>0.0</v>
      </c>
      <c r="Y40" s="47">
        <v>0.0</v>
      </c>
      <c r="Z40" s="47">
        <v>570.0</v>
      </c>
      <c r="AA40" s="49">
        <v>214.0</v>
      </c>
      <c r="AB40" s="47">
        <v>8273.0</v>
      </c>
      <c r="AC40" s="47">
        <v>1240.0</v>
      </c>
      <c r="AD40" s="47">
        <v>442.0</v>
      </c>
      <c r="AE40" s="47"/>
      <c r="AF40" s="47">
        <v>2667.0</v>
      </c>
      <c r="AG40" s="47">
        <v>8179.0</v>
      </c>
      <c r="AH40" s="47">
        <v>46.0</v>
      </c>
      <c r="AI40" s="47"/>
      <c r="AJ40" s="47">
        <v>125.0</v>
      </c>
      <c r="AK40" s="47"/>
      <c r="AL40" s="47">
        <v>103.0</v>
      </c>
      <c r="AM40" s="47">
        <v>1439.0</v>
      </c>
      <c r="AN40" s="50"/>
      <c r="AO40" s="50"/>
      <c r="AP40" s="51">
        <f t="shared" si="1"/>
        <v>13.23119777</v>
      </c>
      <c r="AQ40" s="51">
        <f t="shared" si="2"/>
        <v>4.967502321</v>
      </c>
      <c r="AR40" s="52">
        <f t="shared" si="3"/>
        <v>1.067780873</v>
      </c>
      <c r="AS40" s="53">
        <f t="shared" si="4"/>
        <v>8.070175439</v>
      </c>
      <c r="AT40" s="51">
        <f t="shared" si="5"/>
        <v>2.181522748</v>
      </c>
      <c r="AU40" s="54">
        <f t="shared" si="6"/>
        <v>37.60445682</v>
      </c>
      <c r="AV40" s="55">
        <f t="shared" si="7"/>
        <v>0.1506499536</v>
      </c>
      <c r="AW40" s="54">
        <f t="shared" si="8"/>
        <v>1.920380687</v>
      </c>
      <c r="AX40" s="56">
        <f t="shared" si="9"/>
        <v>27.66889632</v>
      </c>
      <c r="AY40" s="54">
        <f t="shared" si="13"/>
        <v>1.898560817</v>
      </c>
      <c r="AZ40" s="54">
        <f t="shared" si="10"/>
        <v>1.154075335</v>
      </c>
      <c r="BA40" s="54">
        <f t="shared" si="11"/>
        <v>1.157524013</v>
      </c>
      <c r="BB40" s="54">
        <f t="shared" si="12"/>
        <v>66.95061728</v>
      </c>
    </row>
    <row r="41" ht="15.75" customHeight="1">
      <c r="A41" s="43" t="s">
        <v>130</v>
      </c>
      <c r="B41" s="44" t="s">
        <v>131</v>
      </c>
      <c r="C41" s="45">
        <v>2042.0</v>
      </c>
      <c r="D41" s="46" t="s">
        <v>61</v>
      </c>
      <c r="E41" s="47">
        <v>98.0</v>
      </c>
      <c r="F41" s="47">
        <v>5.0</v>
      </c>
      <c r="G41" s="47">
        <v>3.0</v>
      </c>
      <c r="H41" s="47">
        <v>254.0</v>
      </c>
      <c r="I41" s="47">
        <v>5.0</v>
      </c>
      <c r="J41" s="47">
        <v>40.0</v>
      </c>
      <c r="K41" s="47">
        <v>1.0</v>
      </c>
      <c r="L41" s="47"/>
      <c r="M41" s="47"/>
      <c r="N41" s="47"/>
      <c r="O41" s="48">
        <v>409.0</v>
      </c>
      <c r="P41" s="47">
        <v>8896.0</v>
      </c>
      <c r="Q41" s="47">
        <v>13.0</v>
      </c>
      <c r="R41" s="47">
        <v>8852.0</v>
      </c>
      <c r="S41" s="47">
        <v>487.0</v>
      </c>
      <c r="T41" s="47">
        <v>21.0</v>
      </c>
      <c r="U41" s="47"/>
      <c r="V41" s="47"/>
      <c r="W41" s="47">
        <v>19.0</v>
      </c>
      <c r="X41" s="47">
        <v>0.0</v>
      </c>
      <c r="Y41" s="47">
        <v>0.0</v>
      </c>
      <c r="Z41" s="47">
        <v>50.0</v>
      </c>
      <c r="AA41" s="49">
        <v>46.0</v>
      </c>
      <c r="AB41" s="47">
        <v>694.0</v>
      </c>
      <c r="AC41" s="47">
        <v>57.0</v>
      </c>
      <c r="AD41" s="47">
        <v>6.0</v>
      </c>
      <c r="AE41" s="47"/>
      <c r="AF41" s="47">
        <v>742.0</v>
      </c>
      <c r="AG41" s="47">
        <v>476.0</v>
      </c>
      <c r="AH41" s="47">
        <v>8.0</v>
      </c>
      <c r="AI41" s="47"/>
      <c r="AJ41" s="47">
        <v>50.0</v>
      </c>
      <c r="AK41" s="47"/>
      <c r="AL41" s="47">
        <v>8.0</v>
      </c>
      <c r="AM41" s="47">
        <v>196.0</v>
      </c>
      <c r="AN41" s="50"/>
      <c r="AO41" s="50"/>
      <c r="AP41" s="51">
        <f t="shared" si="1"/>
        <v>2.448579824</v>
      </c>
      <c r="AQ41" s="51">
        <f t="shared" si="2"/>
        <v>2.252693438</v>
      </c>
      <c r="AR41" s="52">
        <f t="shared" si="3"/>
        <v>0.3917727718</v>
      </c>
      <c r="AS41" s="53">
        <f t="shared" si="4"/>
        <v>16</v>
      </c>
      <c r="AT41" s="51">
        <f t="shared" si="5"/>
        <v>4.356513222</v>
      </c>
      <c r="AU41" s="54">
        <f t="shared" si="6"/>
        <v>200.2938296</v>
      </c>
      <c r="AV41" s="55">
        <f t="shared" si="7"/>
        <v>0.2384916748</v>
      </c>
      <c r="AW41" s="54">
        <f t="shared" si="8"/>
        <v>0.3398628795</v>
      </c>
      <c r="AX41" s="56">
        <f t="shared" si="9"/>
        <v>2.732283465</v>
      </c>
      <c r="AY41" s="54">
        <f t="shared" si="13"/>
        <v>0.2331047992</v>
      </c>
      <c r="AZ41" s="54">
        <f t="shared" si="10"/>
        <v>0.1369154676</v>
      </c>
      <c r="BA41" s="54">
        <f t="shared" si="11"/>
        <v>0.1375960235</v>
      </c>
      <c r="BB41" s="54">
        <f t="shared" si="12"/>
        <v>2.97799511</v>
      </c>
    </row>
    <row r="42" ht="15.75" customHeight="1">
      <c r="A42" s="43" t="s">
        <v>132</v>
      </c>
      <c r="B42" s="44" t="s">
        <v>133</v>
      </c>
      <c r="C42" s="45">
        <v>1861.0</v>
      </c>
      <c r="D42" s="46" t="s">
        <v>61</v>
      </c>
      <c r="E42" s="61">
        <v>40.0</v>
      </c>
      <c r="F42" s="47">
        <v>2.0</v>
      </c>
      <c r="G42" s="47">
        <v>1.0</v>
      </c>
      <c r="H42" s="47">
        <v>216.0</v>
      </c>
      <c r="I42" s="47">
        <v>5.0</v>
      </c>
      <c r="J42" s="47">
        <v>20.0</v>
      </c>
      <c r="K42" s="47"/>
      <c r="L42" s="47">
        <v>1.0</v>
      </c>
      <c r="M42" s="47"/>
      <c r="N42" s="47"/>
      <c r="O42" s="48">
        <v>180.0</v>
      </c>
      <c r="P42" s="47">
        <v>2981.0</v>
      </c>
      <c r="Q42" s="47">
        <v>9.0</v>
      </c>
      <c r="R42" s="47">
        <v>2962.0</v>
      </c>
      <c r="S42" s="47">
        <v>422.0</v>
      </c>
      <c r="T42" s="47">
        <v>32.0</v>
      </c>
      <c r="U42" s="47"/>
      <c r="V42" s="47"/>
      <c r="W42" s="47">
        <v>30.0</v>
      </c>
      <c r="X42" s="47">
        <v>0.0</v>
      </c>
      <c r="Y42" s="47">
        <v>0.0</v>
      </c>
      <c r="Z42" s="47">
        <v>89.0</v>
      </c>
      <c r="AA42" s="49">
        <v>67.0</v>
      </c>
      <c r="AB42" s="47">
        <v>1027.0</v>
      </c>
      <c r="AC42" s="47">
        <v>0.0</v>
      </c>
      <c r="AD42" s="47">
        <v>0.0</v>
      </c>
      <c r="AE42" s="47"/>
      <c r="AF42" s="47">
        <v>610.0</v>
      </c>
      <c r="AG42" s="47">
        <v>2212.0</v>
      </c>
      <c r="AH42" s="47">
        <v>41.0</v>
      </c>
      <c r="AI42" s="47"/>
      <c r="AJ42" s="47">
        <v>225.0</v>
      </c>
      <c r="AK42" s="47"/>
      <c r="AL42" s="47">
        <v>42.0</v>
      </c>
      <c r="AM42" s="47">
        <v>517.0</v>
      </c>
      <c r="AN42" s="50"/>
      <c r="AO42" s="50"/>
      <c r="AP42" s="51">
        <f t="shared" si="1"/>
        <v>4.782375067</v>
      </c>
      <c r="AQ42" s="51">
        <f t="shared" si="2"/>
        <v>3.600214938</v>
      </c>
      <c r="AR42" s="52">
        <f t="shared" si="3"/>
        <v>2.203116604</v>
      </c>
      <c r="AS42" s="53">
        <f t="shared" si="4"/>
        <v>46.06741573</v>
      </c>
      <c r="AT42" s="51">
        <f t="shared" si="5"/>
        <v>1.601826975</v>
      </c>
      <c r="AU42" s="54">
        <f t="shared" si="6"/>
        <v>96.72219237</v>
      </c>
      <c r="AV42" s="55">
        <f t="shared" si="7"/>
        <v>0.2267598066</v>
      </c>
      <c r="AW42" s="54">
        <f t="shared" si="8"/>
        <v>0.551853842</v>
      </c>
      <c r="AX42" s="56">
        <f t="shared" si="9"/>
        <v>4.75462963</v>
      </c>
      <c r="AY42" s="54">
        <f t="shared" si="13"/>
        <v>1.188608275</v>
      </c>
      <c r="AZ42" s="54">
        <f t="shared" si="10"/>
        <v>0.9466621939</v>
      </c>
      <c r="BA42" s="54">
        <f t="shared" si="11"/>
        <v>0.9527346388</v>
      </c>
      <c r="BB42" s="54">
        <f t="shared" si="12"/>
        <v>15.67777778</v>
      </c>
    </row>
    <row r="43" ht="15.75" customHeight="1">
      <c r="A43" s="43" t="s">
        <v>134</v>
      </c>
      <c r="B43" s="44" t="s">
        <v>135</v>
      </c>
      <c r="C43" s="45">
        <v>1716.0</v>
      </c>
      <c r="D43" s="46" t="s">
        <v>61</v>
      </c>
      <c r="E43" s="61">
        <v>36.0</v>
      </c>
      <c r="F43" s="47">
        <v>2.0</v>
      </c>
      <c r="G43" s="47">
        <v>0.0</v>
      </c>
      <c r="H43" s="47">
        <v>246.0</v>
      </c>
      <c r="I43" s="47">
        <v>5.0</v>
      </c>
      <c r="J43" s="47">
        <v>40.0</v>
      </c>
      <c r="K43" s="47">
        <v>1.0</v>
      </c>
      <c r="L43" s="47"/>
      <c r="M43" s="47"/>
      <c r="N43" s="47"/>
      <c r="O43" s="48">
        <v>136.0</v>
      </c>
      <c r="P43" s="47">
        <v>7101.0</v>
      </c>
      <c r="Q43" s="47">
        <v>10.0</v>
      </c>
      <c r="R43" s="47">
        <v>7068.0</v>
      </c>
      <c r="S43" s="47">
        <v>473.0</v>
      </c>
      <c r="T43" s="47">
        <v>12.0</v>
      </c>
      <c r="U43" s="47"/>
      <c r="V43" s="47"/>
      <c r="W43" s="47">
        <v>12.0</v>
      </c>
      <c r="X43" s="47">
        <v>0.0</v>
      </c>
      <c r="Y43" s="47">
        <v>0.0</v>
      </c>
      <c r="Z43" s="47">
        <v>132.0</v>
      </c>
      <c r="AA43" s="49">
        <v>77.0</v>
      </c>
      <c r="AB43" s="47">
        <v>1195.0</v>
      </c>
      <c r="AC43" s="47">
        <v>0.0</v>
      </c>
      <c r="AD43" s="47">
        <v>97.0</v>
      </c>
      <c r="AE43" s="47"/>
      <c r="AF43" s="47">
        <v>819.0</v>
      </c>
      <c r="AG43" s="47">
        <v>1161.0</v>
      </c>
      <c r="AH43" s="47">
        <v>40.0</v>
      </c>
      <c r="AI43" s="47"/>
      <c r="AJ43" s="47">
        <v>192.0</v>
      </c>
      <c r="AK43" s="47"/>
      <c r="AL43" s="47">
        <v>4.0</v>
      </c>
      <c r="AM43" s="47">
        <v>136.0</v>
      </c>
      <c r="AN43" s="50"/>
      <c r="AO43" s="50"/>
      <c r="AP43" s="51">
        <f t="shared" si="1"/>
        <v>7.692307692</v>
      </c>
      <c r="AQ43" s="51">
        <f t="shared" si="2"/>
        <v>4.487179487</v>
      </c>
      <c r="AR43" s="52">
        <f t="shared" si="3"/>
        <v>2.331002331</v>
      </c>
      <c r="AS43" s="53">
        <f t="shared" si="4"/>
        <v>30.3030303</v>
      </c>
      <c r="AT43" s="51">
        <f t="shared" si="5"/>
        <v>4.138111888</v>
      </c>
      <c r="AU43" s="54">
        <f t="shared" si="6"/>
        <v>79.25407925</v>
      </c>
      <c r="AV43" s="55">
        <f t="shared" si="7"/>
        <v>0.2756410256</v>
      </c>
      <c r="AW43" s="54">
        <f t="shared" si="8"/>
        <v>0.6963869464</v>
      </c>
      <c r="AX43" s="56">
        <f t="shared" si="9"/>
        <v>4.857723577</v>
      </c>
      <c r="AY43" s="54">
        <f t="shared" si="13"/>
        <v>0.6765734266</v>
      </c>
      <c r="AZ43" s="54">
        <f t="shared" si="10"/>
        <v>0.278833967</v>
      </c>
      <c r="BA43" s="54">
        <f t="shared" si="11"/>
        <v>0.2801358234</v>
      </c>
      <c r="BB43" s="54">
        <f t="shared" si="12"/>
        <v>14.55882353</v>
      </c>
    </row>
    <row r="44" ht="15.75" customHeight="1">
      <c r="A44" s="64" t="s">
        <v>136</v>
      </c>
      <c r="B44" s="65" t="s">
        <v>137</v>
      </c>
      <c r="C44" s="45">
        <v>2084.0</v>
      </c>
      <c r="D44" s="66" t="s">
        <v>61</v>
      </c>
      <c r="E44" s="67">
        <v>35.0</v>
      </c>
      <c r="F44" s="67">
        <v>6.0</v>
      </c>
      <c r="G44" s="67">
        <v>4.0</v>
      </c>
      <c r="H44" s="67">
        <v>94.0</v>
      </c>
      <c r="I44" s="67">
        <v>2.0</v>
      </c>
      <c r="J44" s="67">
        <v>16.0</v>
      </c>
      <c r="K44" s="67"/>
      <c r="L44" s="67">
        <v>1.0</v>
      </c>
      <c r="M44" s="67"/>
      <c r="N44" s="67"/>
      <c r="O44" s="68">
        <v>122.0</v>
      </c>
      <c r="P44" s="67">
        <v>2700.0</v>
      </c>
      <c r="Q44" s="67">
        <v>9.0</v>
      </c>
      <c r="R44" s="67">
        <v>2682.0</v>
      </c>
      <c r="S44" s="67">
        <v>338.0</v>
      </c>
      <c r="T44" s="67">
        <v>68.0</v>
      </c>
      <c r="U44" s="67"/>
      <c r="V44" s="67"/>
      <c r="W44" s="67">
        <v>64.0</v>
      </c>
      <c r="X44" s="67">
        <v>0.0</v>
      </c>
      <c r="Y44" s="67">
        <v>0.0</v>
      </c>
      <c r="Z44" s="67">
        <v>65.0</v>
      </c>
      <c r="AA44" s="69">
        <v>42.0</v>
      </c>
      <c r="AB44" s="67">
        <v>653.0</v>
      </c>
      <c r="AC44" s="67">
        <v>312.0</v>
      </c>
      <c r="AD44" s="67">
        <v>0.0</v>
      </c>
      <c r="AE44" s="67"/>
      <c r="AF44" s="67">
        <v>345.0</v>
      </c>
      <c r="AG44" s="67">
        <v>367.0</v>
      </c>
      <c r="AH44" s="67">
        <v>17.0</v>
      </c>
      <c r="AI44" s="67"/>
      <c r="AJ44" s="67">
        <v>210.0</v>
      </c>
      <c r="AK44" s="67"/>
      <c r="AL44" s="67">
        <v>5.0</v>
      </c>
      <c r="AM44" s="67">
        <v>190.0</v>
      </c>
      <c r="AN44" s="70"/>
      <c r="AO44" s="70"/>
      <c r="AP44" s="71">
        <f t="shared" si="1"/>
        <v>3.119001919</v>
      </c>
      <c r="AQ44" s="71">
        <f t="shared" si="2"/>
        <v>2.015355086</v>
      </c>
      <c r="AR44" s="72">
        <f t="shared" si="3"/>
        <v>0.8157389635</v>
      </c>
      <c r="AS44" s="73">
        <f t="shared" si="4"/>
        <v>26.15384615</v>
      </c>
      <c r="AT44" s="71">
        <f t="shared" si="5"/>
        <v>1.295585413</v>
      </c>
      <c r="AU44" s="74">
        <f t="shared" si="6"/>
        <v>58.54126679</v>
      </c>
      <c r="AV44" s="75">
        <f t="shared" si="7"/>
        <v>0.1621880998</v>
      </c>
      <c r="AW44" s="74">
        <f t="shared" si="8"/>
        <v>0.3133397313</v>
      </c>
      <c r="AX44" s="76">
        <f t="shared" si="9"/>
        <v>6.946808511</v>
      </c>
      <c r="AY44" s="74">
        <f t="shared" si="13"/>
        <v>0.1761036468</v>
      </c>
      <c r="AZ44" s="74">
        <f t="shared" si="10"/>
        <v>0.2637037037</v>
      </c>
      <c r="BA44" s="74">
        <f t="shared" si="11"/>
        <v>0.2654735272</v>
      </c>
      <c r="BB44" s="74">
        <f t="shared" si="12"/>
        <v>5.836065574</v>
      </c>
    </row>
    <row r="45" ht="15.75" customHeight="1">
      <c r="A45" s="77"/>
      <c r="B45" s="78"/>
      <c r="C45" s="79">
        <f>SUM(C6:C44)</f>
        <v>63855</v>
      </c>
      <c r="D45" s="77"/>
      <c r="E45" s="77"/>
      <c r="F45" s="79">
        <f t="shared" ref="F45:AO45" si="14">SUM(F6:F44)</f>
        <v>189</v>
      </c>
      <c r="G45" s="79">
        <f t="shared" si="14"/>
        <v>115</v>
      </c>
      <c r="H45" s="79">
        <f t="shared" si="14"/>
        <v>7521</v>
      </c>
      <c r="I45" s="79">
        <f t="shared" si="14"/>
        <v>171</v>
      </c>
      <c r="J45" s="79">
        <f t="shared" si="14"/>
        <v>1088</v>
      </c>
      <c r="K45" s="79">
        <f t="shared" si="14"/>
        <v>23</v>
      </c>
      <c r="L45" s="79">
        <f t="shared" si="14"/>
        <v>20</v>
      </c>
      <c r="M45" s="79">
        <f t="shared" si="14"/>
        <v>0</v>
      </c>
      <c r="N45" s="79">
        <f t="shared" si="14"/>
        <v>0</v>
      </c>
      <c r="O45" s="79">
        <f t="shared" si="14"/>
        <v>7383</v>
      </c>
      <c r="P45" s="79">
        <f t="shared" si="14"/>
        <v>221607</v>
      </c>
      <c r="Q45" s="79">
        <f t="shared" si="14"/>
        <v>437</v>
      </c>
      <c r="R45" s="79">
        <f t="shared" si="14"/>
        <v>218284</v>
      </c>
      <c r="S45" s="79">
        <f t="shared" si="14"/>
        <v>18186</v>
      </c>
      <c r="T45" s="79">
        <f t="shared" si="14"/>
        <v>1263</v>
      </c>
      <c r="U45" s="79">
        <f t="shared" si="14"/>
        <v>0</v>
      </c>
      <c r="V45" s="79">
        <f t="shared" si="14"/>
        <v>0</v>
      </c>
      <c r="W45" s="79">
        <f t="shared" si="14"/>
        <v>1179</v>
      </c>
      <c r="X45" s="79">
        <f t="shared" si="14"/>
        <v>0</v>
      </c>
      <c r="Y45" s="79">
        <f t="shared" si="14"/>
        <v>1</v>
      </c>
      <c r="Z45" s="79">
        <f t="shared" si="14"/>
        <v>4692</v>
      </c>
      <c r="AA45" s="79">
        <f t="shared" si="14"/>
        <v>3119</v>
      </c>
      <c r="AB45" s="79">
        <f t="shared" si="14"/>
        <v>54209</v>
      </c>
      <c r="AC45" s="79">
        <f t="shared" si="14"/>
        <v>7793</v>
      </c>
      <c r="AD45" s="79">
        <f t="shared" si="14"/>
        <v>2972</v>
      </c>
      <c r="AE45" s="79">
        <f t="shared" si="14"/>
        <v>0</v>
      </c>
      <c r="AF45" s="79">
        <f t="shared" si="14"/>
        <v>36424</v>
      </c>
      <c r="AG45" s="79">
        <f t="shared" si="14"/>
        <v>61933</v>
      </c>
      <c r="AH45" s="79">
        <f t="shared" si="14"/>
        <v>1278</v>
      </c>
      <c r="AI45" s="79">
        <f t="shared" si="14"/>
        <v>0</v>
      </c>
      <c r="AJ45" s="79">
        <f t="shared" si="14"/>
        <v>7038</v>
      </c>
      <c r="AK45" s="79">
        <f t="shared" si="14"/>
        <v>0</v>
      </c>
      <c r="AL45" s="79">
        <f t="shared" si="14"/>
        <v>921</v>
      </c>
      <c r="AM45" s="79">
        <f t="shared" si="14"/>
        <v>21215</v>
      </c>
      <c r="AN45" s="79">
        <f t="shared" si="14"/>
        <v>1</v>
      </c>
      <c r="AO45" s="79">
        <f t="shared" si="14"/>
        <v>5</v>
      </c>
      <c r="AP45" s="80">
        <f t="shared" si="1"/>
        <v>7.34789758</v>
      </c>
      <c r="AQ45" s="80">
        <f t="shared" si="2"/>
        <v>4.884503954</v>
      </c>
      <c r="AR45" s="81">
        <f t="shared" si="3"/>
        <v>2.001409443</v>
      </c>
      <c r="AS45" s="82">
        <f t="shared" si="4"/>
        <v>27.23785166</v>
      </c>
      <c r="AT45" s="80">
        <f t="shared" si="5"/>
        <v>3.470472163</v>
      </c>
      <c r="AU45" s="83">
        <f t="shared" si="6"/>
        <v>115.6213296</v>
      </c>
      <c r="AV45" s="84">
        <f t="shared" si="7"/>
        <v>0.2848015034</v>
      </c>
      <c r="AW45" s="83">
        <f t="shared" si="8"/>
        <v>0.8489390024</v>
      </c>
      <c r="AX45" s="85">
        <f t="shared" si="9"/>
        <v>7.207685148</v>
      </c>
      <c r="AY45" s="83">
        <f t="shared" si="13"/>
        <v>0.9699005559</v>
      </c>
      <c r="AZ45" s="83">
        <f t="shared" si="10"/>
        <v>0.4438352579</v>
      </c>
      <c r="BA45" s="83">
        <f t="shared" si="11"/>
        <v>0.4505918895</v>
      </c>
      <c r="BB45" s="83">
        <f t="shared" si="12"/>
        <v>13.32209129</v>
      </c>
    </row>
    <row r="46" ht="15.75" customHeight="1">
      <c r="M46" s="86"/>
      <c r="N46" s="86"/>
    </row>
    <row r="47" ht="15.75" customHeight="1">
      <c r="M47" s="86"/>
      <c r="N47" s="86"/>
    </row>
    <row r="48" ht="15.75" customHeight="1">
      <c r="M48" s="86"/>
      <c r="N48" s="86"/>
    </row>
    <row r="49" ht="15.75" customHeight="1">
      <c r="M49" s="86"/>
      <c r="N49" s="86"/>
    </row>
    <row r="50" ht="15.75" customHeight="1">
      <c r="M50" s="86"/>
      <c r="N50" s="86"/>
    </row>
    <row r="51" ht="15.75" customHeight="1">
      <c r="M51" s="86"/>
      <c r="N51" s="86"/>
    </row>
    <row r="52" ht="15.75" customHeight="1">
      <c r="M52" s="86"/>
      <c r="N52" s="86"/>
    </row>
    <row r="53" ht="15.75" customHeight="1">
      <c r="M53" s="86"/>
      <c r="N53" s="86"/>
    </row>
    <row r="54" ht="15.75" customHeight="1">
      <c r="M54" s="86"/>
      <c r="N54" s="86"/>
    </row>
    <row r="55" ht="15.75" customHeight="1">
      <c r="M55" s="86"/>
      <c r="N55" s="86"/>
    </row>
    <row r="56" ht="15.75" customHeight="1">
      <c r="M56" s="86"/>
      <c r="N56" s="86"/>
    </row>
    <row r="57" ht="15.75" customHeight="1">
      <c r="M57" s="86"/>
      <c r="N57" s="86"/>
    </row>
    <row r="58" ht="15.75" customHeight="1">
      <c r="M58" s="86"/>
      <c r="N58" s="86"/>
    </row>
    <row r="59" ht="15.75" customHeight="1">
      <c r="M59" s="86"/>
      <c r="N59" s="86"/>
    </row>
    <row r="60" ht="15.75" customHeight="1">
      <c r="M60" s="86"/>
      <c r="N60" s="86"/>
    </row>
    <row r="61" ht="15.75" customHeight="1">
      <c r="M61" s="86"/>
      <c r="N61" s="86"/>
    </row>
    <row r="62" ht="15.75" customHeight="1">
      <c r="M62" s="86"/>
      <c r="N62" s="86"/>
    </row>
    <row r="63" ht="15.75" customHeight="1">
      <c r="M63" s="86"/>
      <c r="N63" s="86"/>
    </row>
    <row r="64" ht="15.75" customHeight="1">
      <c r="M64" s="86"/>
      <c r="N64" s="86"/>
    </row>
    <row r="65" ht="15.75" customHeight="1">
      <c r="M65" s="86"/>
      <c r="N65" s="86"/>
    </row>
    <row r="66" ht="15.75" customHeight="1">
      <c r="M66" s="86"/>
      <c r="N66" s="86"/>
    </row>
    <row r="67" ht="15.75" customHeight="1">
      <c r="M67" s="86"/>
      <c r="N67" s="86"/>
    </row>
    <row r="68" ht="15.75" customHeight="1">
      <c r="M68" s="86"/>
      <c r="N68" s="86"/>
    </row>
    <row r="69" ht="15.75" customHeight="1">
      <c r="M69" s="86"/>
      <c r="N69" s="86"/>
    </row>
    <row r="70" ht="15.75" customHeight="1">
      <c r="M70" s="86"/>
      <c r="N70" s="86"/>
    </row>
    <row r="71" ht="15.75" customHeight="1">
      <c r="M71" s="86"/>
      <c r="N71" s="86"/>
    </row>
    <row r="72" ht="15.75" customHeight="1">
      <c r="M72" s="86"/>
      <c r="N72" s="86"/>
    </row>
    <row r="73" ht="15.75" customHeight="1">
      <c r="M73" s="86"/>
      <c r="N73" s="86"/>
    </row>
    <row r="74" ht="15.75" customHeight="1">
      <c r="M74" s="86"/>
      <c r="N74" s="86"/>
    </row>
    <row r="75" ht="15.75" customHeight="1">
      <c r="M75" s="86"/>
      <c r="N75" s="86"/>
    </row>
    <row r="76" ht="15.75" customHeight="1">
      <c r="M76" s="86"/>
      <c r="N76" s="86"/>
    </row>
    <row r="77" ht="15.75" customHeight="1">
      <c r="M77" s="86"/>
      <c r="N77" s="86"/>
    </row>
    <row r="78" ht="15.75" customHeight="1">
      <c r="M78" s="86"/>
      <c r="N78" s="86"/>
    </row>
    <row r="79" ht="15.75" customHeight="1">
      <c r="M79" s="86"/>
      <c r="N79" s="86"/>
    </row>
    <row r="80" ht="15.75" customHeight="1">
      <c r="M80" s="86"/>
      <c r="N80" s="86"/>
    </row>
    <row r="81" ht="15.75" customHeight="1">
      <c r="M81" s="86"/>
      <c r="N81" s="86"/>
    </row>
    <row r="82" ht="15.75" customHeight="1">
      <c r="M82" s="86"/>
      <c r="N82" s="86"/>
    </row>
    <row r="83" ht="15.75" customHeight="1">
      <c r="M83" s="86"/>
      <c r="N83" s="86"/>
    </row>
    <row r="84" ht="15.75" customHeight="1">
      <c r="M84" s="86"/>
      <c r="N84" s="86"/>
    </row>
    <row r="85" ht="15.75" customHeight="1">
      <c r="M85" s="86"/>
      <c r="N85" s="86"/>
    </row>
    <row r="86" ht="15.75" customHeight="1">
      <c r="M86" s="86"/>
      <c r="N86" s="86"/>
    </row>
    <row r="87" ht="15.75" customHeight="1">
      <c r="M87" s="86"/>
      <c r="N87" s="86"/>
    </row>
    <row r="88" ht="15.75" customHeight="1">
      <c r="M88" s="86"/>
      <c r="N88" s="86"/>
    </row>
    <row r="89" ht="15.75" customHeight="1">
      <c r="M89" s="86"/>
      <c r="N89" s="86"/>
    </row>
    <row r="90" ht="15.75" customHeight="1">
      <c r="M90" s="86"/>
      <c r="N90" s="86"/>
    </row>
    <row r="91" ht="15.75" customHeight="1">
      <c r="M91" s="86"/>
      <c r="N91" s="86"/>
    </row>
    <row r="92" ht="15.75" customHeight="1">
      <c r="M92" s="86"/>
      <c r="N92" s="86"/>
    </row>
    <row r="93" ht="15.75" customHeight="1">
      <c r="M93" s="86"/>
      <c r="N93" s="86"/>
    </row>
    <row r="94" ht="15.75" customHeight="1">
      <c r="M94" s="86"/>
      <c r="N94" s="86"/>
    </row>
    <row r="95" ht="15.75" customHeight="1">
      <c r="M95" s="86"/>
      <c r="N95" s="86"/>
    </row>
    <row r="96" ht="15.75" customHeight="1">
      <c r="M96" s="86"/>
      <c r="N96" s="86"/>
    </row>
    <row r="97" ht="15.75" customHeight="1">
      <c r="M97" s="86"/>
      <c r="N97" s="86"/>
    </row>
    <row r="98" ht="15.75" customHeight="1">
      <c r="M98" s="86"/>
      <c r="N98" s="86"/>
    </row>
    <row r="99" ht="15.75" customHeight="1">
      <c r="M99" s="86"/>
      <c r="N99" s="86"/>
    </row>
    <row r="100" ht="15.75" customHeight="1">
      <c r="M100" s="86"/>
      <c r="N100" s="86"/>
    </row>
    <row r="101" ht="15.75" customHeight="1">
      <c r="M101" s="86"/>
      <c r="N101" s="86"/>
    </row>
    <row r="102" ht="15.75" customHeight="1">
      <c r="M102" s="86"/>
      <c r="N102" s="86"/>
    </row>
    <row r="103" ht="15.75" customHeight="1">
      <c r="M103" s="86"/>
      <c r="N103" s="86"/>
    </row>
    <row r="104" ht="15.75" customHeight="1">
      <c r="M104" s="86"/>
      <c r="N104" s="86"/>
    </row>
    <row r="105" ht="15.75" customHeight="1">
      <c r="M105" s="86"/>
      <c r="N105" s="86"/>
    </row>
    <row r="106" ht="15.75" customHeight="1">
      <c r="M106" s="86"/>
      <c r="N106" s="86"/>
    </row>
    <row r="107" ht="15.75" customHeight="1">
      <c r="M107" s="86"/>
      <c r="N107" s="86"/>
    </row>
    <row r="108" ht="15.75" customHeight="1">
      <c r="M108" s="86"/>
      <c r="N108" s="86"/>
    </row>
    <row r="109" ht="15.75" customHeight="1">
      <c r="M109" s="86"/>
      <c r="N109" s="86"/>
    </row>
    <row r="110" ht="15.75" customHeight="1">
      <c r="M110" s="86"/>
      <c r="N110" s="86"/>
    </row>
    <row r="111" ht="15.75" customHeight="1">
      <c r="M111" s="86"/>
      <c r="N111" s="86"/>
    </row>
    <row r="112" ht="15.75" customHeight="1">
      <c r="M112" s="86"/>
      <c r="N112" s="86"/>
    </row>
    <row r="113" ht="15.75" customHeight="1">
      <c r="M113" s="86"/>
      <c r="N113" s="86"/>
    </row>
    <row r="114" ht="15.75" customHeight="1">
      <c r="M114" s="86"/>
      <c r="N114" s="86"/>
    </row>
    <row r="115" ht="15.75" customHeight="1">
      <c r="M115" s="86"/>
      <c r="N115" s="86"/>
    </row>
    <row r="116" ht="15.75" customHeight="1">
      <c r="M116" s="86"/>
      <c r="N116" s="86"/>
    </row>
    <row r="117" ht="15.75" customHeight="1">
      <c r="M117" s="86"/>
      <c r="N117" s="86"/>
    </row>
    <row r="118" ht="15.75" customHeight="1">
      <c r="M118" s="86"/>
      <c r="N118" s="86"/>
    </row>
    <row r="119" ht="15.75" customHeight="1">
      <c r="M119" s="86"/>
      <c r="N119" s="86"/>
    </row>
    <row r="120" ht="15.75" customHeight="1">
      <c r="M120" s="86"/>
      <c r="N120" s="86"/>
    </row>
    <row r="121" ht="15.75" customHeight="1">
      <c r="M121" s="86"/>
      <c r="N121" s="86"/>
    </row>
    <row r="122" ht="15.75" customHeight="1">
      <c r="M122" s="86"/>
      <c r="N122" s="86"/>
    </row>
    <row r="123" ht="15.75" customHeight="1">
      <c r="M123" s="86"/>
      <c r="N123" s="86"/>
    </row>
    <row r="124" ht="15.75" customHeight="1">
      <c r="M124" s="86"/>
      <c r="N124" s="86"/>
    </row>
    <row r="125" ht="15.75" customHeight="1">
      <c r="M125" s="86"/>
      <c r="N125" s="86"/>
    </row>
    <row r="126" ht="15.75" customHeight="1">
      <c r="M126" s="86"/>
      <c r="N126" s="86"/>
    </row>
    <row r="127" ht="15.75" customHeight="1">
      <c r="M127" s="86"/>
      <c r="N127" s="86"/>
    </row>
    <row r="128" ht="15.75" customHeight="1">
      <c r="M128" s="86"/>
      <c r="N128" s="86"/>
    </row>
    <row r="129" ht="15.75" customHeight="1">
      <c r="M129" s="86"/>
      <c r="N129" s="86"/>
    </row>
    <row r="130" ht="15.75" customHeight="1">
      <c r="M130" s="86"/>
      <c r="N130" s="86"/>
    </row>
    <row r="131" ht="15.75" customHeight="1">
      <c r="M131" s="86"/>
      <c r="N131" s="86"/>
    </row>
    <row r="132" ht="15.75" customHeight="1">
      <c r="M132" s="86"/>
      <c r="N132" s="86"/>
    </row>
    <row r="133" ht="15.75" customHeight="1">
      <c r="M133" s="86"/>
      <c r="N133" s="86"/>
    </row>
    <row r="134" ht="15.75" customHeight="1">
      <c r="M134" s="86"/>
      <c r="N134" s="86"/>
    </row>
    <row r="135" ht="15.75" customHeight="1">
      <c r="M135" s="86"/>
      <c r="N135" s="86"/>
    </row>
    <row r="136" ht="15.75" customHeight="1">
      <c r="M136" s="86"/>
      <c r="N136" s="86"/>
    </row>
    <row r="137" ht="15.75" customHeight="1">
      <c r="M137" s="86"/>
      <c r="N137" s="86"/>
    </row>
    <row r="138" ht="15.75" customHeight="1">
      <c r="M138" s="86"/>
      <c r="N138" s="86"/>
    </row>
    <row r="139" ht="15.75" customHeight="1">
      <c r="M139" s="86"/>
      <c r="N139" s="86"/>
    </row>
    <row r="140" ht="15.75" customHeight="1">
      <c r="M140" s="86"/>
      <c r="N140" s="86"/>
    </row>
    <row r="141" ht="15.75" customHeight="1">
      <c r="M141" s="86"/>
      <c r="N141" s="86"/>
    </row>
    <row r="142" ht="15.75" customHeight="1">
      <c r="M142" s="86"/>
      <c r="N142" s="86"/>
    </row>
    <row r="143" ht="15.75" customHeight="1">
      <c r="M143" s="86"/>
      <c r="N143" s="86"/>
    </row>
    <row r="144" ht="15.75" customHeight="1">
      <c r="M144" s="86"/>
      <c r="N144" s="86"/>
    </row>
    <row r="145" ht="15.75" customHeight="1">
      <c r="M145" s="86"/>
      <c r="N145" s="86"/>
    </row>
    <row r="146" ht="15.75" customHeight="1">
      <c r="M146" s="86"/>
      <c r="N146" s="86"/>
    </row>
    <row r="147" ht="15.75" customHeight="1">
      <c r="M147" s="86"/>
      <c r="N147" s="86"/>
    </row>
    <row r="148" ht="15.75" customHeight="1">
      <c r="M148" s="86"/>
      <c r="N148" s="86"/>
    </row>
    <row r="149" ht="15.75" customHeight="1">
      <c r="M149" s="86"/>
      <c r="N149" s="86"/>
    </row>
    <row r="150" ht="15.75" customHeight="1">
      <c r="M150" s="86"/>
      <c r="N150" s="86"/>
    </row>
    <row r="151" ht="15.75" customHeight="1">
      <c r="M151" s="86"/>
      <c r="N151" s="86"/>
    </row>
    <row r="152" ht="15.75" customHeight="1">
      <c r="M152" s="86"/>
      <c r="N152" s="86"/>
    </row>
    <row r="153" ht="15.75" customHeight="1">
      <c r="M153" s="86"/>
      <c r="N153" s="86"/>
    </row>
    <row r="154" ht="15.75" customHeight="1">
      <c r="M154" s="86"/>
      <c r="N154" s="86"/>
    </row>
    <row r="155" ht="15.75" customHeight="1">
      <c r="M155" s="86"/>
      <c r="N155" s="86"/>
    </row>
    <row r="156" ht="15.75" customHeight="1">
      <c r="M156" s="86"/>
      <c r="N156" s="86"/>
    </row>
    <row r="157" ht="15.75" customHeight="1">
      <c r="M157" s="86"/>
      <c r="N157" s="86"/>
    </row>
    <row r="158" ht="15.75" customHeight="1">
      <c r="M158" s="86"/>
      <c r="N158" s="86"/>
    </row>
    <row r="159" ht="15.75" customHeight="1">
      <c r="M159" s="86"/>
      <c r="N159" s="86"/>
    </row>
    <row r="160" ht="15.75" customHeight="1">
      <c r="M160" s="86"/>
      <c r="N160" s="86"/>
    </row>
    <row r="161" ht="15.75" customHeight="1">
      <c r="M161" s="86"/>
      <c r="N161" s="86"/>
    </row>
    <row r="162" ht="15.75" customHeight="1">
      <c r="M162" s="86"/>
      <c r="N162" s="86"/>
    </row>
    <row r="163" ht="15.75" customHeight="1">
      <c r="M163" s="86"/>
      <c r="N163" s="86"/>
    </row>
    <row r="164" ht="15.75" customHeight="1">
      <c r="M164" s="86"/>
      <c r="N164" s="86"/>
    </row>
    <row r="165" ht="15.75" customHeight="1">
      <c r="M165" s="86"/>
      <c r="N165" s="86"/>
    </row>
    <row r="166" ht="15.75" customHeight="1">
      <c r="M166" s="86"/>
      <c r="N166" s="86"/>
    </row>
    <row r="167" ht="15.75" customHeight="1">
      <c r="M167" s="86"/>
      <c r="N167" s="86"/>
    </row>
    <row r="168" ht="15.75" customHeight="1">
      <c r="M168" s="86"/>
      <c r="N168" s="86"/>
    </row>
    <row r="169" ht="15.75" customHeight="1">
      <c r="M169" s="86"/>
      <c r="N169" s="86"/>
    </row>
    <row r="170" ht="15.75" customHeight="1">
      <c r="M170" s="86"/>
      <c r="N170" s="86"/>
    </row>
    <row r="171" ht="15.75" customHeight="1">
      <c r="M171" s="86"/>
      <c r="N171" s="86"/>
    </row>
    <row r="172" ht="15.75" customHeight="1">
      <c r="M172" s="86"/>
      <c r="N172" s="86"/>
    </row>
    <row r="173" ht="15.75" customHeight="1">
      <c r="M173" s="86"/>
      <c r="N173" s="86"/>
    </row>
    <row r="174" ht="15.75" customHeight="1">
      <c r="M174" s="86"/>
      <c r="N174" s="86"/>
    </row>
    <row r="175" ht="15.75" customHeight="1">
      <c r="M175" s="86"/>
      <c r="N175" s="86"/>
    </row>
    <row r="176" ht="15.75" customHeight="1">
      <c r="M176" s="86"/>
      <c r="N176" s="86"/>
    </row>
    <row r="177" ht="15.75" customHeight="1">
      <c r="M177" s="86"/>
      <c r="N177" s="86"/>
    </row>
    <row r="178" ht="15.75" customHeight="1">
      <c r="M178" s="86"/>
      <c r="N178" s="86"/>
    </row>
    <row r="179" ht="15.75" customHeight="1">
      <c r="M179" s="86"/>
      <c r="N179" s="86"/>
    </row>
    <row r="180" ht="15.75" customHeight="1">
      <c r="M180" s="86"/>
      <c r="N180" s="86"/>
    </row>
    <row r="181" ht="15.75" customHeight="1">
      <c r="M181" s="86"/>
      <c r="N181" s="86"/>
    </row>
    <row r="182" ht="15.75" customHeight="1">
      <c r="M182" s="86"/>
      <c r="N182" s="86"/>
    </row>
    <row r="183" ht="15.75" customHeight="1">
      <c r="M183" s="86"/>
      <c r="N183" s="86"/>
    </row>
    <row r="184" ht="15.75" customHeight="1">
      <c r="M184" s="86"/>
      <c r="N184" s="86"/>
    </row>
    <row r="185" ht="15.75" customHeight="1">
      <c r="M185" s="86"/>
      <c r="N185" s="86"/>
    </row>
    <row r="186" ht="15.75" customHeight="1">
      <c r="M186" s="86"/>
      <c r="N186" s="86"/>
    </row>
    <row r="187" ht="15.75" customHeight="1">
      <c r="M187" s="86"/>
      <c r="N187" s="86"/>
    </row>
    <row r="188" ht="15.75" customHeight="1">
      <c r="M188" s="86"/>
      <c r="N188" s="86"/>
    </row>
    <row r="189" ht="15.75" customHeight="1">
      <c r="M189" s="86"/>
      <c r="N189" s="86"/>
    </row>
    <row r="190" ht="15.75" customHeight="1">
      <c r="M190" s="86"/>
      <c r="N190" s="86"/>
    </row>
    <row r="191" ht="15.75" customHeight="1">
      <c r="M191" s="86"/>
      <c r="N191" s="86"/>
    </row>
    <row r="192" ht="15.75" customHeight="1">
      <c r="M192" s="86"/>
      <c r="N192" s="86"/>
    </row>
    <row r="193" ht="15.75" customHeight="1">
      <c r="M193" s="86"/>
      <c r="N193" s="86"/>
    </row>
    <row r="194" ht="15.75" customHeight="1">
      <c r="M194" s="86"/>
      <c r="N194" s="86"/>
    </row>
    <row r="195" ht="15.75" customHeight="1">
      <c r="M195" s="86"/>
      <c r="N195" s="86"/>
    </row>
    <row r="196" ht="15.75" customHeight="1">
      <c r="M196" s="86"/>
      <c r="N196" s="86"/>
    </row>
    <row r="197" ht="15.75" customHeight="1">
      <c r="M197" s="86"/>
      <c r="N197" s="86"/>
    </row>
    <row r="198" ht="15.75" customHeight="1">
      <c r="M198" s="86"/>
      <c r="N198" s="86"/>
    </row>
    <row r="199" ht="15.75" customHeight="1">
      <c r="M199" s="86"/>
      <c r="N199" s="86"/>
    </row>
    <row r="200" ht="15.75" customHeight="1">
      <c r="M200" s="86"/>
      <c r="N200" s="86"/>
    </row>
    <row r="201" ht="15.75" customHeight="1">
      <c r="M201" s="86"/>
      <c r="N201" s="86"/>
    </row>
    <row r="202" ht="15.75" customHeight="1">
      <c r="M202" s="86"/>
      <c r="N202" s="86"/>
    </row>
    <row r="203" ht="15.75" customHeight="1">
      <c r="M203" s="86"/>
      <c r="N203" s="86"/>
    </row>
    <row r="204" ht="15.75" customHeight="1">
      <c r="M204" s="86"/>
      <c r="N204" s="86"/>
    </row>
    <row r="205" ht="15.75" customHeight="1">
      <c r="M205" s="86"/>
      <c r="N205" s="86"/>
    </row>
    <row r="206" ht="15.75" customHeight="1">
      <c r="M206" s="86"/>
      <c r="N206" s="86"/>
    </row>
    <row r="207" ht="15.75" customHeight="1">
      <c r="M207" s="86"/>
      <c r="N207" s="86"/>
    </row>
    <row r="208" ht="15.75" customHeight="1">
      <c r="M208" s="86"/>
      <c r="N208" s="86"/>
    </row>
    <row r="209" ht="15.75" customHeight="1">
      <c r="M209" s="86"/>
      <c r="N209" s="86"/>
    </row>
    <row r="210" ht="15.75" customHeight="1">
      <c r="M210" s="86"/>
      <c r="N210" s="86"/>
    </row>
    <row r="211" ht="15.75" customHeight="1">
      <c r="M211" s="86"/>
      <c r="N211" s="86"/>
    </row>
    <row r="212" ht="15.75" customHeight="1">
      <c r="M212" s="86"/>
      <c r="N212" s="86"/>
    </row>
    <row r="213" ht="15.75" customHeight="1">
      <c r="M213" s="86"/>
      <c r="N213" s="86"/>
    </row>
    <row r="214" ht="15.75" customHeight="1">
      <c r="M214" s="86"/>
      <c r="N214" s="86"/>
    </row>
    <row r="215" ht="15.75" customHeight="1">
      <c r="M215" s="86"/>
      <c r="N215" s="86"/>
    </row>
    <row r="216" ht="15.75" customHeight="1">
      <c r="M216" s="86"/>
      <c r="N216" s="86"/>
    </row>
    <row r="217" ht="15.75" customHeight="1">
      <c r="M217" s="86"/>
      <c r="N217" s="86"/>
    </row>
    <row r="218" ht="15.75" customHeight="1">
      <c r="M218" s="86"/>
      <c r="N218" s="86"/>
    </row>
    <row r="219" ht="15.75" customHeight="1">
      <c r="M219" s="86"/>
      <c r="N219" s="86"/>
    </row>
    <row r="220" ht="15.75" customHeight="1">
      <c r="M220" s="86"/>
      <c r="N220" s="86"/>
    </row>
    <row r="221" ht="15.75" customHeight="1">
      <c r="M221" s="86"/>
      <c r="N221" s="86"/>
    </row>
    <row r="222" ht="15.75" customHeight="1">
      <c r="M222" s="86"/>
      <c r="N222" s="86"/>
    </row>
    <row r="223" ht="15.75" customHeight="1">
      <c r="M223" s="86"/>
      <c r="N223" s="86"/>
    </row>
    <row r="224" ht="15.75" customHeight="1">
      <c r="M224" s="86"/>
      <c r="N224" s="86"/>
    </row>
    <row r="225" ht="15.75" customHeight="1">
      <c r="M225" s="86"/>
      <c r="N225" s="86"/>
    </row>
    <row r="226" ht="15.75" customHeight="1">
      <c r="M226" s="86"/>
      <c r="N226" s="86"/>
    </row>
    <row r="227" ht="15.75" customHeight="1">
      <c r="M227" s="86"/>
      <c r="N227" s="86"/>
    </row>
    <row r="228" ht="15.75" customHeight="1">
      <c r="M228" s="86"/>
      <c r="N228" s="86"/>
    </row>
    <row r="229" ht="15.75" customHeight="1">
      <c r="M229" s="86"/>
      <c r="N229" s="86"/>
    </row>
    <row r="230" ht="15.75" customHeight="1">
      <c r="M230" s="86"/>
      <c r="N230" s="86"/>
    </row>
    <row r="231" ht="15.75" customHeight="1">
      <c r="M231" s="86"/>
      <c r="N231" s="86"/>
    </row>
    <row r="232" ht="15.75" customHeight="1">
      <c r="M232" s="86"/>
      <c r="N232" s="86"/>
    </row>
    <row r="233" ht="15.75" customHeight="1">
      <c r="M233" s="86"/>
      <c r="N233" s="86"/>
    </row>
    <row r="234" ht="15.75" customHeight="1">
      <c r="M234" s="86"/>
      <c r="N234" s="86"/>
    </row>
    <row r="235" ht="15.75" customHeight="1">
      <c r="M235" s="86"/>
      <c r="N235" s="86"/>
    </row>
    <row r="236" ht="15.75" customHeight="1">
      <c r="M236" s="86"/>
      <c r="N236" s="86"/>
    </row>
    <row r="237" ht="15.75" customHeight="1">
      <c r="M237" s="86"/>
      <c r="N237" s="86"/>
    </row>
    <row r="238" ht="15.75" customHeight="1">
      <c r="M238" s="86"/>
      <c r="N238" s="86"/>
    </row>
    <row r="239" ht="15.75" customHeight="1">
      <c r="M239" s="86"/>
      <c r="N239" s="86"/>
    </row>
    <row r="240" ht="15.75" customHeight="1">
      <c r="M240" s="86"/>
      <c r="N240" s="86"/>
    </row>
    <row r="241" ht="15.75" customHeight="1">
      <c r="M241" s="86"/>
      <c r="N241" s="86"/>
    </row>
    <row r="242" ht="15.75" customHeight="1">
      <c r="M242" s="86"/>
      <c r="N242" s="86"/>
    </row>
    <row r="243" ht="15.75" customHeight="1">
      <c r="M243" s="86"/>
      <c r="N243" s="86"/>
    </row>
    <row r="244" ht="15.75" customHeight="1">
      <c r="M244" s="86"/>
      <c r="N244" s="86"/>
    </row>
    <row r="245" ht="15.75" customHeight="1">
      <c r="M245" s="86"/>
      <c r="N245" s="86"/>
    </row>
    <row r="246" ht="15.75" customHeight="1">
      <c r="M246" s="86"/>
      <c r="N246" s="86"/>
    </row>
    <row r="247" ht="15.75" customHeight="1">
      <c r="M247" s="86"/>
      <c r="N247" s="86"/>
    </row>
    <row r="248" ht="15.75" customHeight="1">
      <c r="M248" s="86"/>
      <c r="N248" s="86"/>
    </row>
    <row r="249" ht="15.75" customHeight="1">
      <c r="M249" s="86"/>
      <c r="N249" s="86"/>
    </row>
    <row r="250" ht="15.75" customHeight="1">
      <c r="M250" s="86"/>
      <c r="N250" s="86"/>
    </row>
    <row r="251" ht="15.75" customHeight="1">
      <c r="M251" s="86"/>
      <c r="N251" s="86"/>
    </row>
    <row r="252" ht="15.75" customHeight="1">
      <c r="M252" s="86"/>
      <c r="N252" s="86"/>
    </row>
    <row r="253" ht="15.75" customHeight="1">
      <c r="M253" s="86"/>
      <c r="N253" s="86"/>
    </row>
    <row r="254" ht="15.75" customHeight="1">
      <c r="M254" s="86"/>
      <c r="N254" s="86"/>
    </row>
    <row r="255" ht="15.75" customHeight="1">
      <c r="M255" s="86"/>
      <c r="N255" s="86"/>
    </row>
    <row r="256" ht="15.75" customHeight="1">
      <c r="M256" s="86"/>
      <c r="N256" s="86"/>
    </row>
    <row r="257" ht="15.75" customHeight="1">
      <c r="M257" s="86"/>
      <c r="N257" s="86"/>
    </row>
    <row r="258" ht="15.75" customHeight="1">
      <c r="M258" s="86"/>
      <c r="N258" s="86"/>
    </row>
    <row r="259" ht="15.75" customHeight="1">
      <c r="M259" s="86"/>
      <c r="N259" s="86"/>
    </row>
    <row r="260" ht="15.75" customHeight="1">
      <c r="M260" s="86"/>
      <c r="N260" s="86"/>
    </row>
    <row r="261" ht="15.75" customHeight="1">
      <c r="M261" s="86"/>
      <c r="N261" s="86"/>
    </row>
    <row r="262" ht="15.75" customHeight="1">
      <c r="M262" s="86"/>
      <c r="N262" s="86"/>
    </row>
    <row r="263" ht="15.75" customHeight="1">
      <c r="M263" s="86"/>
      <c r="N263" s="86"/>
    </row>
    <row r="264" ht="15.75" customHeight="1">
      <c r="M264" s="86"/>
      <c r="N264" s="86"/>
    </row>
    <row r="265" ht="15.75" customHeight="1">
      <c r="M265" s="86"/>
      <c r="N265" s="86"/>
    </row>
    <row r="266" ht="15.75" customHeight="1">
      <c r="M266" s="86"/>
      <c r="N266" s="86"/>
    </row>
    <row r="267" ht="15.75" customHeight="1">
      <c r="M267" s="86"/>
      <c r="N267" s="86"/>
    </row>
    <row r="268" ht="15.75" customHeight="1">
      <c r="M268" s="86"/>
      <c r="N268" s="86"/>
    </row>
    <row r="269" ht="15.75" customHeight="1">
      <c r="M269" s="86"/>
      <c r="N269" s="86"/>
    </row>
    <row r="270" ht="15.75" customHeight="1">
      <c r="M270" s="86"/>
      <c r="N270" s="86"/>
    </row>
    <row r="271" ht="15.75" customHeight="1">
      <c r="M271" s="86"/>
      <c r="N271" s="86"/>
    </row>
    <row r="272" ht="15.75" customHeight="1">
      <c r="M272" s="86"/>
      <c r="N272" s="86"/>
    </row>
    <row r="273" ht="15.75" customHeight="1">
      <c r="M273" s="86"/>
      <c r="N273" s="86"/>
    </row>
    <row r="274" ht="15.75" customHeight="1">
      <c r="M274" s="86"/>
      <c r="N274" s="86"/>
    </row>
    <row r="275" ht="15.75" customHeight="1">
      <c r="M275" s="86"/>
      <c r="N275" s="86"/>
    </row>
    <row r="276" ht="15.75" customHeight="1">
      <c r="M276" s="86"/>
      <c r="N276" s="86"/>
    </row>
    <row r="277" ht="15.75" customHeight="1">
      <c r="M277" s="86"/>
      <c r="N277" s="86"/>
    </row>
    <row r="278" ht="15.75" customHeight="1">
      <c r="M278" s="86"/>
      <c r="N278" s="86"/>
    </row>
    <row r="279" ht="15.75" customHeight="1">
      <c r="M279" s="86"/>
      <c r="N279" s="86"/>
    </row>
    <row r="280" ht="15.75" customHeight="1">
      <c r="M280" s="86"/>
      <c r="N280" s="86"/>
    </row>
    <row r="281" ht="15.75" customHeight="1">
      <c r="M281" s="86"/>
      <c r="N281" s="86"/>
    </row>
    <row r="282" ht="15.75" customHeight="1">
      <c r="M282" s="86"/>
      <c r="N282" s="86"/>
    </row>
    <row r="283" ht="15.75" customHeight="1">
      <c r="M283" s="86"/>
      <c r="N283" s="86"/>
    </row>
    <row r="284" ht="15.75" customHeight="1">
      <c r="M284" s="86"/>
      <c r="N284" s="86"/>
    </row>
    <row r="285" ht="15.75" customHeight="1">
      <c r="M285" s="86"/>
      <c r="N285" s="86"/>
    </row>
    <row r="286" ht="15.75" customHeight="1">
      <c r="M286" s="86"/>
      <c r="N286" s="86"/>
    </row>
    <row r="287" ht="15.75" customHeight="1">
      <c r="M287" s="86"/>
      <c r="N287" s="86"/>
    </row>
    <row r="288" ht="15.75" customHeight="1">
      <c r="M288" s="86"/>
      <c r="N288" s="86"/>
    </row>
    <row r="289" ht="15.75" customHeight="1">
      <c r="M289" s="86"/>
      <c r="N289" s="86"/>
    </row>
    <row r="290" ht="15.75" customHeight="1">
      <c r="M290" s="86"/>
      <c r="N290" s="86"/>
    </row>
    <row r="291" ht="15.75" customHeight="1">
      <c r="M291" s="86"/>
      <c r="N291" s="86"/>
    </row>
    <row r="292" ht="15.75" customHeight="1">
      <c r="M292" s="86"/>
      <c r="N292" s="86"/>
    </row>
    <row r="293" ht="15.75" customHeight="1">
      <c r="M293" s="86"/>
      <c r="N293" s="86"/>
    </row>
    <row r="294" ht="15.75" customHeight="1">
      <c r="M294" s="86"/>
      <c r="N294" s="86"/>
    </row>
    <row r="295" ht="15.75" customHeight="1">
      <c r="M295" s="86"/>
      <c r="N295" s="86"/>
    </row>
    <row r="296" ht="15.75" customHeight="1">
      <c r="M296" s="86"/>
      <c r="N296" s="86"/>
    </row>
    <row r="297" ht="15.75" customHeight="1">
      <c r="M297" s="86"/>
      <c r="N297" s="86"/>
    </row>
    <row r="298" ht="15.75" customHeight="1">
      <c r="M298" s="86"/>
      <c r="N298" s="86"/>
    </row>
    <row r="299" ht="15.75" customHeight="1">
      <c r="M299" s="86"/>
      <c r="N299" s="86"/>
    </row>
    <row r="300" ht="15.75" customHeight="1">
      <c r="M300" s="86"/>
      <c r="N300" s="86"/>
    </row>
    <row r="301" ht="15.75" customHeight="1">
      <c r="M301" s="86"/>
      <c r="N301" s="86"/>
    </row>
    <row r="302" ht="15.75" customHeight="1">
      <c r="M302" s="86"/>
      <c r="N302" s="86"/>
    </row>
    <row r="303" ht="15.75" customHeight="1">
      <c r="M303" s="86"/>
      <c r="N303" s="86"/>
    </row>
    <row r="304" ht="15.75" customHeight="1">
      <c r="M304" s="86"/>
      <c r="N304" s="86"/>
    </row>
    <row r="305" ht="15.75" customHeight="1">
      <c r="M305" s="86"/>
      <c r="N305" s="86"/>
    </row>
    <row r="306" ht="15.75" customHeight="1">
      <c r="M306" s="86"/>
      <c r="N306" s="86"/>
    </row>
    <row r="307" ht="15.75" customHeight="1">
      <c r="M307" s="86"/>
      <c r="N307" s="86"/>
    </row>
    <row r="308" ht="15.75" customHeight="1">
      <c r="M308" s="86"/>
      <c r="N308" s="86"/>
    </row>
    <row r="309" ht="15.75" customHeight="1">
      <c r="M309" s="86"/>
      <c r="N309" s="86"/>
    </row>
    <row r="310" ht="15.75" customHeight="1">
      <c r="M310" s="86"/>
      <c r="N310" s="86"/>
    </row>
    <row r="311" ht="15.75" customHeight="1">
      <c r="M311" s="86"/>
      <c r="N311" s="86"/>
    </row>
    <row r="312" ht="15.75" customHeight="1">
      <c r="M312" s="86"/>
      <c r="N312" s="86"/>
    </row>
    <row r="313" ht="15.75" customHeight="1">
      <c r="M313" s="86"/>
      <c r="N313" s="86"/>
    </row>
    <row r="314" ht="15.75" customHeight="1">
      <c r="M314" s="86"/>
      <c r="N314" s="86"/>
    </row>
    <row r="315" ht="15.75" customHeight="1">
      <c r="M315" s="86"/>
      <c r="N315" s="86"/>
    </row>
    <row r="316" ht="15.75" customHeight="1">
      <c r="M316" s="86"/>
      <c r="N316" s="86"/>
    </row>
    <row r="317" ht="15.75" customHeight="1">
      <c r="M317" s="86"/>
      <c r="N317" s="86"/>
    </row>
    <row r="318" ht="15.75" customHeight="1">
      <c r="M318" s="86"/>
      <c r="N318" s="86"/>
    </row>
    <row r="319" ht="15.75" customHeight="1">
      <c r="M319" s="86"/>
      <c r="N319" s="86"/>
    </row>
    <row r="320" ht="15.75" customHeight="1">
      <c r="M320" s="86"/>
      <c r="N320" s="86"/>
    </row>
    <row r="321" ht="15.75" customHeight="1">
      <c r="M321" s="86"/>
      <c r="N321" s="86"/>
    </row>
    <row r="322" ht="15.75" customHeight="1">
      <c r="M322" s="86"/>
      <c r="N322" s="86"/>
    </row>
    <row r="323" ht="15.75" customHeight="1">
      <c r="M323" s="86"/>
      <c r="N323" s="86"/>
    </row>
    <row r="324" ht="15.75" customHeight="1">
      <c r="M324" s="86"/>
      <c r="N324" s="86"/>
    </row>
    <row r="325" ht="15.75" customHeight="1">
      <c r="M325" s="86"/>
      <c r="N325" s="86"/>
    </row>
    <row r="326" ht="15.75" customHeight="1">
      <c r="M326" s="86"/>
      <c r="N326" s="86"/>
    </row>
    <row r="327" ht="15.75" customHeight="1">
      <c r="M327" s="86"/>
      <c r="N327" s="86"/>
    </row>
    <row r="328" ht="15.75" customHeight="1">
      <c r="M328" s="86"/>
      <c r="N328" s="86"/>
    </row>
    <row r="329" ht="15.75" customHeight="1">
      <c r="M329" s="86"/>
      <c r="N329" s="86"/>
    </row>
    <row r="330" ht="15.75" customHeight="1">
      <c r="M330" s="86"/>
      <c r="N330" s="86"/>
    </row>
    <row r="331" ht="15.75" customHeight="1">
      <c r="M331" s="86"/>
      <c r="N331" s="86"/>
    </row>
    <row r="332" ht="15.75" customHeight="1">
      <c r="M332" s="86"/>
      <c r="N332" s="86"/>
    </row>
    <row r="333" ht="15.75" customHeight="1">
      <c r="M333" s="86"/>
      <c r="N333" s="86"/>
    </row>
    <row r="334" ht="15.75" customHeight="1">
      <c r="M334" s="86"/>
      <c r="N334" s="86"/>
    </row>
    <row r="335" ht="15.75" customHeight="1">
      <c r="M335" s="86"/>
      <c r="N335" s="86"/>
    </row>
    <row r="336" ht="15.75" customHeight="1">
      <c r="M336" s="86"/>
      <c r="N336" s="86"/>
    </row>
    <row r="337" ht="15.75" customHeight="1">
      <c r="M337" s="86"/>
      <c r="N337" s="86"/>
    </row>
    <row r="338" ht="15.75" customHeight="1">
      <c r="M338" s="86"/>
      <c r="N338" s="86"/>
    </row>
    <row r="339" ht="15.75" customHeight="1">
      <c r="M339" s="86"/>
      <c r="N339" s="86"/>
    </row>
    <row r="340" ht="15.75" customHeight="1">
      <c r="M340" s="86"/>
      <c r="N340" s="86"/>
    </row>
    <row r="341" ht="15.75" customHeight="1">
      <c r="M341" s="86"/>
      <c r="N341" s="86"/>
    </row>
    <row r="342" ht="15.75" customHeight="1">
      <c r="M342" s="86"/>
      <c r="N342" s="86"/>
    </row>
    <row r="343" ht="15.75" customHeight="1">
      <c r="M343" s="86"/>
      <c r="N343" s="86"/>
    </row>
    <row r="344" ht="15.75" customHeight="1">
      <c r="M344" s="86"/>
      <c r="N344" s="86"/>
    </row>
    <row r="345" ht="15.75" customHeight="1">
      <c r="M345" s="86"/>
      <c r="N345" s="86"/>
    </row>
    <row r="346" ht="15.75" customHeight="1">
      <c r="M346" s="86"/>
      <c r="N346" s="86"/>
    </row>
    <row r="347" ht="15.75" customHeight="1">
      <c r="M347" s="86"/>
      <c r="N347" s="86"/>
    </row>
    <row r="348" ht="15.75" customHeight="1">
      <c r="M348" s="86"/>
      <c r="N348" s="86"/>
    </row>
    <row r="349" ht="15.75" customHeight="1">
      <c r="M349" s="86"/>
      <c r="N349" s="86"/>
    </row>
    <row r="350" ht="15.75" customHeight="1">
      <c r="M350" s="86"/>
      <c r="N350" s="86"/>
    </row>
    <row r="351" ht="15.75" customHeight="1">
      <c r="M351" s="86"/>
      <c r="N351" s="86"/>
    </row>
    <row r="352" ht="15.75" customHeight="1">
      <c r="M352" s="86"/>
      <c r="N352" s="86"/>
    </row>
    <row r="353" ht="15.75" customHeight="1">
      <c r="M353" s="86"/>
      <c r="N353" s="86"/>
    </row>
    <row r="354" ht="15.75" customHeight="1">
      <c r="M354" s="86"/>
      <c r="N354" s="86"/>
    </row>
    <row r="355" ht="15.75" customHeight="1">
      <c r="M355" s="86"/>
      <c r="N355" s="86"/>
    </row>
    <row r="356" ht="15.75" customHeight="1">
      <c r="M356" s="86"/>
      <c r="N356" s="86"/>
    </row>
    <row r="357" ht="15.75" customHeight="1">
      <c r="M357" s="86"/>
      <c r="N357" s="86"/>
    </row>
    <row r="358" ht="15.75" customHeight="1">
      <c r="M358" s="86"/>
      <c r="N358" s="86"/>
    </row>
    <row r="359" ht="15.75" customHeight="1">
      <c r="M359" s="86"/>
      <c r="N359" s="86"/>
    </row>
    <row r="360" ht="15.75" customHeight="1">
      <c r="M360" s="86"/>
      <c r="N360" s="86"/>
    </row>
    <row r="361" ht="15.75" customHeight="1">
      <c r="M361" s="86"/>
      <c r="N361" s="86"/>
    </row>
    <row r="362" ht="15.75" customHeight="1">
      <c r="M362" s="86"/>
      <c r="N362" s="86"/>
    </row>
    <row r="363" ht="15.75" customHeight="1">
      <c r="M363" s="86"/>
      <c r="N363" s="86"/>
    </row>
    <row r="364" ht="15.75" customHeight="1">
      <c r="M364" s="86"/>
      <c r="N364" s="86"/>
    </row>
    <row r="365" ht="15.75" customHeight="1">
      <c r="M365" s="86"/>
      <c r="N365" s="86"/>
    </row>
    <row r="366" ht="15.75" customHeight="1">
      <c r="M366" s="86"/>
      <c r="N366" s="86"/>
    </row>
    <row r="367" ht="15.75" customHeight="1">
      <c r="M367" s="86"/>
      <c r="N367" s="86"/>
    </row>
    <row r="368" ht="15.75" customHeight="1">
      <c r="M368" s="86"/>
      <c r="N368" s="86"/>
    </row>
    <row r="369" ht="15.75" customHeight="1">
      <c r="M369" s="86"/>
      <c r="N369" s="86"/>
    </row>
    <row r="370" ht="15.75" customHeight="1">
      <c r="M370" s="86"/>
      <c r="N370" s="86"/>
    </row>
    <row r="371" ht="15.75" customHeight="1">
      <c r="M371" s="86"/>
      <c r="N371" s="86"/>
    </row>
    <row r="372" ht="15.75" customHeight="1">
      <c r="M372" s="86"/>
      <c r="N372" s="86"/>
    </row>
    <row r="373" ht="15.75" customHeight="1">
      <c r="M373" s="86"/>
      <c r="N373" s="86"/>
    </row>
    <row r="374" ht="15.75" customHeight="1">
      <c r="M374" s="86"/>
      <c r="N374" s="86"/>
    </row>
    <row r="375" ht="15.75" customHeight="1">
      <c r="M375" s="86"/>
      <c r="N375" s="86"/>
    </row>
    <row r="376" ht="15.75" customHeight="1">
      <c r="M376" s="86"/>
      <c r="N376" s="86"/>
    </row>
    <row r="377" ht="15.75" customHeight="1">
      <c r="M377" s="86"/>
      <c r="N377" s="86"/>
    </row>
    <row r="378" ht="15.75" customHeight="1">
      <c r="M378" s="86"/>
      <c r="N378" s="86"/>
    </row>
    <row r="379" ht="15.75" customHeight="1">
      <c r="M379" s="86"/>
      <c r="N379" s="86"/>
    </row>
    <row r="380" ht="15.75" customHeight="1">
      <c r="M380" s="86"/>
      <c r="N380" s="86"/>
    </row>
    <row r="381" ht="15.75" customHeight="1">
      <c r="M381" s="86"/>
      <c r="N381" s="86"/>
    </row>
    <row r="382" ht="15.75" customHeight="1">
      <c r="M382" s="86"/>
      <c r="N382" s="86"/>
    </row>
    <row r="383" ht="15.75" customHeight="1">
      <c r="M383" s="86"/>
      <c r="N383" s="86"/>
    </row>
    <row r="384" ht="15.75" customHeight="1">
      <c r="M384" s="86"/>
      <c r="N384" s="86"/>
    </row>
    <row r="385" ht="15.75" customHeight="1">
      <c r="M385" s="86"/>
      <c r="N385" s="86"/>
    </row>
    <row r="386" ht="15.75" customHeight="1">
      <c r="M386" s="86"/>
      <c r="N386" s="86"/>
    </row>
    <row r="387" ht="15.75" customHeight="1">
      <c r="M387" s="86"/>
      <c r="N387" s="86"/>
    </row>
    <row r="388" ht="15.75" customHeight="1">
      <c r="M388" s="86"/>
      <c r="N388" s="86"/>
    </row>
    <row r="389" ht="15.75" customHeight="1">
      <c r="M389" s="86"/>
      <c r="N389" s="86"/>
    </row>
    <row r="390" ht="15.75" customHeight="1">
      <c r="M390" s="86"/>
      <c r="N390" s="86"/>
    </row>
    <row r="391" ht="15.75" customHeight="1">
      <c r="M391" s="86"/>
      <c r="N391" s="86"/>
    </row>
    <row r="392" ht="15.75" customHeight="1">
      <c r="M392" s="86"/>
      <c r="N392" s="86"/>
    </row>
    <row r="393" ht="15.75" customHeight="1">
      <c r="M393" s="86"/>
      <c r="N393" s="86"/>
    </row>
    <row r="394" ht="15.75" customHeight="1">
      <c r="M394" s="86"/>
      <c r="N394" s="86"/>
    </row>
    <row r="395" ht="15.75" customHeight="1">
      <c r="M395" s="86"/>
      <c r="N395" s="86"/>
    </row>
    <row r="396" ht="15.75" customHeight="1">
      <c r="M396" s="86"/>
      <c r="N396" s="86"/>
    </row>
    <row r="397" ht="15.75" customHeight="1">
      <c r="M397" s="86"/>
      <c r="N397" s="86"/>
    </row>
    <row r="398" ht="15.75" customHeight="1">
      <c r="M398" s="86"/>
      <c r="N398" s="86"/>
    </row>
    <row r="399" ht="15.75" customHeight="1">
      <c r="M399" s="86"/>
      <c r="N399" s="86"/>
    </row>
    <row r="400" ht="15.75" customHeight="1">
      <c r="M400" s="86"/>
      <c r="N400" s="86"/>
    </row>
    <row r="401" ht="15.75" customHeight="1">
      <c r="M401" s="86"/>
      <c r="N401" s="86"/>
    </row>
    <row r="402" ht="15.75" customHeight="1">
      <c r="M402" s="86"/>
      <c r="N402" s="86"/>
    </row>
    <row r="403" ht="15.75" customHeight="1">
      <c r="M403" s="86"/>
      <c r="N403" s="86"/>
    </row>
    <row r="404" ht="15.75" customHeight="1">
      <c r="M404" s="86"/>
      <c r="N404" s="86"/>
    </row>
    <row r="405" ht="15.75" customHeight="1">
      <c r="M405" s="86"/>
      <c r="N405" s="86"/>
    </row>
    <row r="406" ht="15.75" customHeight="1">
      <c r="M406" s="86"/>
      <c r="N406" s="86"/>
    </row>
    <row r="407" ht="15.75" customHeight="1">
      <c r="M407" s="86"/>
      <c r="N407" s="86"/>
    </row>
    <row r="408" ht="15.75" customHeight="1">
      <c r="M408" s="86"/>
      <c r="N408" s="86"/>
    </row>
    <row r="409" ht="15.75" customHeight="1">
      <c r="M409" s="86"/>
      <c r="N409" s="86"/>
    </row>
    <row r="410" ht="15.75" customHeight="1">
      <c r="M410" s="86"/>
      <c r="N410" s="86"/>
    </row>
    <row r="411" ht="15.75" customHeight="1">
      <c r="M411" s="86"/>
      <c r="N411" s="86"/>
    </row>
    <row r="412" ht="15.75" customHeight="1">
      <c r="M412" s="86"/>
      <c r="N412" s="86"/>
    </row>
    <row r="413" ht="15.75" customHeight="1">
      <c r="M413" s="86"/>
      <c r="N413" s="86"/>
    </row>
    <row r="414" ht="15.75" customHeight="1">
      <c r="M414" s="86"/>
      <c r="N414" s="86"/>
    </row>
    <row r="415" ht="15.75" customHeight="1">
      <c r="M415" s="86"/>
      <c r="N415" s="86"/>
    </row>
    <row r="416" ht="15.75" customHeight="1">
      <c r="M416" s="86"/>
      <c r="N416" s="86"/>
    </row>
    <row r="417" ht="15.75" customHeight="1">
      <c r="M417" s="86"/>
      <c r="N417" s="86"/>
    </row>
    <row r="418" ht="15.75" customHeight="1">
      <c r="M418" s="86"/>
      <c r="N418" s="86"/>
    </row>
    <row r="419" ht="15.75" customHeight="1">
      <c r="M419" s="86"/>
      <c r="N419" s="86"/>
    </row>
    <row r="420" ht="15.75" customHeight="1">
      <c r="M420" s="86"/>
      <c r="N420" s="86"/>
    </row>
    <row r="421" ht="15.75" customHeight="1">
      <c r="M421" s="86"/>
      <c r="N421" s="86"/>
    </row>
    <row r="422" ht="15.75" customHeight="1">
      <c r="M422" s="86"/>
      <c r="N422" s="86"/>
    </row>
    <row r="423" ht="15.75" customHeight="1">
      <c r="M423" s="86"/>
      <c r="N423" s="86"/>
    </row>
    <row r="424" ht="15.75" customHeight="1">
      <c r="M424" s="86"/>
      <c r="N424" s="86"/>
    </row>
    <row r="425" ht="15.75" customHeight="1">
      <c r="M425" s="86"/>
      <c r="N425" s="86"/>
    </row>
    <row r="426" ht="15.75" customHeight="1">
      <c r="M426" s="86"/>
      <c r="N426" s="86"/>
    </row>
    <row r="427" ht="15.75" customHeight="1">
      <c r="M427" s="86"/>
      <c r="N427" s="86"/>
    </row>
    <row r="428" ht="15.75" customHeight="1">
      <c r="M428" s="86"/>
      <c r="N428" s="86"/>
    </row>
    <row r="429" ht="15.75" customHeight="1">
      <c r="M429" s="86"/>
      <c r="N429" s="86"/>
    </row>
    <row r="430" ht="15.75" customHeight="1">
      <c r="M430" s="86"/>
      <c r="N430" s="86"/>
    </row>
    <row r="431" ht="15.75" customHeight="1">
      <c r="M431" s="86"/>
      <c r="N431" s="86"/>
    </row>
    <row r="432" ht="15.75" customHeight="1">
      <c r="M432" s="86"/>
      <c r="N432" s="86"/>
    </row>
    <row r="433" ht="15.75" customHeight="1">
      <c r="M433" s="86"/>
      <c r="N433" s="86"/>
    </row>
    <row r="434" ht="15.75" customHeight="1">
      <c r="M434" s="86"/>
      <c r="N434" s="86"/>
    </row>
    <row r="435" ht="15.75" customHeight="1">
      <c r="M435" s="86"/>
      <c r="N435" s="86"/>
    </row>
    <row r="436" ht="15.75" customHeight="1">
      <c r="M436" s="86"/>
      <c r="N436" s="86"/>
    </row>
    <row r="437" ht="15.75" customHeight="1">
      <c r="M437" s="86"/>
      <c r="N437" s="86"/>
    </row>
    <row r="438" ht="15.75" customHeight="1">
      <c r="M438" s="86"/>
      <c r="N438" s="86"/>
    </row>
    <row r="439" ht="15.75" customHeight="1">
      <c r="M439" s="86"/>
      <c r="N439" s="86"/>
    </row>
    <row r="440" ht="15.75" customHeight="1">
      <c r="M440" s="86"/>
      <c r="N440" s="86"/>
    </row>
    <row r="441" ht="15.75" customHeight="1">
      <c r="M441" s="86"/>
      <c r="N441" s="86"/>
    </row>
    <row r="442" ht="15.75" customHeight="1">
      <c r="M442" s="86"/>
      <c r="N442" s="86"/>
    </row>
    <row r="443" ht="15.75" customHeight="1">
      <c r="M443" s="86"/>
      <c r="N443" s="86"/>
    </row>
    <row r="444" ht="15.75" customHeight="1">
      <c r="M444" s="86"/>
      <c r="N444" s="86"/>
    </row>
    <row r="445" ht="15.75" customHeight="1">
      <c r="M445" s="86"/>
      <c r="N445" s="86"/>
    </row>
    <row r="446" ht="15.75" customHeight="1">
      <c r="M446" s="86"/>
      <c r="N446" s="86"/>
    </row>
    <row r="447" ht="15.75" customHeight="1">
      <c r="M447" s="86"/>
      <c r="N447" s="86"/>
    </row>
    <row r="448" ht="15.75" customHeight="1">
      <c r="M448" s="86"/>
      <c r="N448" s="86"/>
    </row>
    <row r="449" ht="15.75" customHeight="1">
      <c r="M449" s="86"/>
      <c r="N449" s="86"/>
    </row>
    <row r="450" ht="15.75" customHeight="1">
      <c r="M450" s="86"/>
      <c r="N450" s="86"/>
    </row>
    <row r="451" ht="15.75" customHeight="1">
      <c r="M451" s="86"/>
      <c r="N451" s="86"/>
    </row>
    <row r="452" ht="15.75" customHeight="1">
      <c r="M452" s="86"/>
      <c r="N452" s="86"/>
    </row>
    <row r="453" ht="15.75" customHeight="1">
      <c r="M453" s="86"/>
      <c r="N453" s="86"/>
    </row>
    <row r="454" ht="15.75" customHeight="1">
      <c r="M454" s="86"/>
      <c r="N454" s="86"/>
    </row>
    <row r="455" ht="15.75" customHeight="1">
      <c r="M455" s="86"/>
      <c r="N455" s="86"/>
    </row>
    <row r="456" ht="15.75" customHeight="1">
      <c r="M456" s="86"/>
      <c r="N456" s="86"/>
    </row>
    <row r="457" ht="15.75" customHeight="1">
      <c r="M457" s="86"/>
      <c r="N457" s="86"/>
    </row>
    <row r="458" ht="15.75" customHeight="1">
      <c r="M458" s="86"/>
      <c r="N458" s="86"/>
    </row>
    <row r="459" ht="15.75" customHeight="1">
      <c r="M459" s="86"/>
      <c r="N459" s="86"/>
    </row>
    <row r="460" ht="15.75" customHeight="1">
      <c r="M460" s="86"/>
      <c r="N460" s="86"/>
    </row>
    <row r="461" ht="15.75" customHeight="1">
      <c r="M461" s="86"/>
      <c r="N461" s="86"/>
    </row>
    <row r="462" ht="15.75" customHeight="1">
      <c r="M462" s="86"/>
      <c r="N462" s="86"/>
    </row>
    <row r="463" ht="15.75" customHeight="1">
      <c r="M463" s="86"/>
      <c r="N463" s="86"/>
    </row>
    <row r="464" ht="15.75" customHeight="1">
      <c r="M464" s="86"/>
      <c r="N464" s="86"/>
    </row>
    <row r="465" ht="15.75" customHeight="1">
      <c r="M465" s="86"/>
      <c r="N465" s="86"/>
    </row>
    <row r="466" ht="15.75" customHeight="1">
      <c r="M466" s="86"/>
      <c r="N466" s="86"/>
    </row>
    <row r="467" ht="15.75" customHeight="1">
      <c r="M467" s="86"/>
      <c r="N467" s="86"/>
    </row>
    <row r="468" ht="15.75" customHeight="1">
      <c r="M468" s="86"/>
      <c r="N468" s="86"/>
    </row>
    <row r="469" ht="15.75" customHeight="1">
      <c r="M469" s="86"/>
      <c r="N469" s="86"/>
    </row>
    <row r="470" ht="15.75" customHeight="1">
      <c r="M470" s="86"/>
      <c r="N470" s="86"/>
    </row>
    <row r="471" ht="15.75" customHeight="1">
      <c r="M471" s="86"/>
      <c r="N471" s="86"/>
    </row>
    <row r="472" ht="15.75" customHeight="1">
      <c r="M472" s="86"/>
      <c r="N472" s="86"/>
    </row>
    <row r="473" ht="15.75" customHeight="1">
      <c r="M473" s="86"/>
      <c r="N473" s="86"/>
    </row>
    <row r="474" ht="15.75" customHeight="1">
      <c r="M474" s="86"/>
      <c r="N474" s="86"/>
    </row>
    <row r="475" ht="15.75" customHeight="1">
      <c r="M475" s="86"/>
      <c r="N475" s="86"/>
    </row>
    <row r="476" ht="15.75" customHeight="1">
      <c r="M476" s="86"/>
      <c r="N476" s="86"/>
    </row>
    <row r="477" ht="15.75" customHeight="1">
      <c r="M477" s="86"/>
      <c r="N477" s="86"/>
    </row>
    <row r="478" ht="15.75" customHeight="1">
      <c r="M478" s="86"/>
      <c r="N478" s="86"/>
    </row>
    <row r="479" ht="15.75" customHeight="1">
      <c r="M479" s="86"/>
      <c r="N479" s="86"/>
    </row>
    <row r="480" ht="15.75" customHeight="1">
      <c r="M480" s="86"/>
      <c r="N480" s="86"/>
    </row>
    <row r="481" ht="15.75" customHeight="1">
      <c r="M481" s="86"/>
      <c r="N481" s="86"/>
    </row>
    <row r="482" ht="15.75" customHeight="1">
      <c r="M482" s="86"/>
      <c r="N482" s="86"/>
    </row>
    <row r="483" ht="15.75" customHeight="1">
      <c r="M483" s="86"/>
      <c r="N483" s="86"/>
    </row>
    <row r="484" ht="15.75" customHeight="1">
      <c r="M484" s="86"/>
      <c r="N484" s="86"/>
    </row>
    <row r="485" ht="15.75" customHeight="1">
      <c r="M485" s="86"/>
      <c r="N485" s="86"/>
    </row>
    <row r="486" ht="15.75" customHeight="1">
      <c r="M486" s="86"/>
      <c r="N486" s="86"/>
    </row>
    <row r="487" ht="15.75" customHeight="1">
      <c r="M487" s="86"/>
      <c r="N487" s="86"/>
    </row>
    <row r="488" ht="15.75" customHeight="1">
      <c r="M488" s="86"/>
      <c r="N488" s="86"/>
    </row>
    <row r="489" ht="15.75" customHeight="1">
      <c r="M489" s="86"/>
      <c r="N489" s="86"/>
    </row>
    <row r="490" ht="15.75" customHeight="1">
      <c r="M490" s="86"/>
      <c r="N490" s="86"/>
    </row>
    <row r="491" ht="15.75" customHeight="1">
      <c r="M491" s="86"/>
      <c r="N491" s="86"/>
    </row>
    <row r="492" ht="15.75" customHeight="1">
      <c r="M492" s="86"/>
      <c r="N492" s="86"/>
    </row>
    <row r="493" ht="15.75" customHeight="1">
      <c r="M493" s="86"/>
      <c r="N493" s="86"/>
    </row>
    <row r="494" ht="15.75" customHeight="1">
      <c r="M494" s="86"/>
      <c r="N494" s="86"/>
    </row>
    <row r="495" ht="15.75" customHeight="1">
      <c r="M495" s="86"/>
      <c r="N495" s="86"/>
    </row>
    <row r="496" ht="15.75" customHeight="1">
      <c r="M496" s="86"/>
      <c r="N496" s="86"/>
    </row>
    <row r="497" ht="15.75" customHeight="1">
      <c r="M497" s="86"/>
      <c r="N497" s="86"/>
    </row>
    <row r="498" ht="15.75" customHeight="1">
      <c r="M498" s="86"/>
      <c r="N498" s="86"/>
    </row>
    <row r="499" ht="15.75" customHeight="1">
      <c r="M499" s="86"/>
      <c r="N499" s="86"/>
    </row>
    <row r="500" ht="15.75" customHeight="1">
      <c r="M500" s="86"/>
      <c r="N500" s="86"/>
    </row>
    <row r="501" ht="15.75" customHeight="1">
      <c r="M501" s="86"/>
      <c r="N501" s="86"/>
    </row>
    <row r="502" ht="15.75" customHeight="1">
      <c r="M502" s="86"/>
      <c r="N502" s="86"/>
    </row>
    <row r="503" ht="15.75" customHeight="1">
      <c r="M503" s="86"/>
      <c r="N503" s="86"/>
    </row>
    <row r="504" ht="15.75" customHeight="1">
      <c r="M504" s="86"/>
      <c r="N504" s="86"/>
    </row>
    <row r="505" ht="15.75" customHeight="1">
      <c r="M505" s="86"/>
      <c r="N505" s="86"/>
    </row>
    <row r="506" ht="15.75" customHeight="1">
      <c r="M506" s="86"/>
      <c r="N506" s="86"/>
    </row>
    <row r="507" ht="15.75" customHeight="1">
      <c r="M507" s="86"/>
      <c r="N507" s="86"/>
    </row>
    <row r="508" ht="15.75" customHeight="1">
      <c r="M508" s="86"/>
      <c r="N508" s="86"/>
    </row>
    <row r="509" ht="15.75" customHeight="1">
      <c r="M509" s="86"/>
      <c r="N509" s="86"/>
    </row>
    <row r="510" ht="15.75" customHeight="1">
      <c r="M510" s="86"/>
      <c r="N510" s="86"/>
    </row>
    <row r="511" ht="15.75" customHeight="1">
      <c r="M511" s="86"/>
      <c r="N511" s="86"/>
    </row>
    <row r="512" ht="15.75" customHeight="1">
      <c r="M512" s="86"/>
      <c r="N512" s="86"/>
    </row>
    <row r="513" ht="15.75" customHeight="1">
      <c r="M513" s="86"/>
      <c r="N513" s="86"/>
    </row>
    <row r="514" ht="15.75" customHeight="1">
      <c r="M514" s="86"/>
      <c r="N514" s="86"/>
    </row>
    <row r="515" ht="15.75" customHeight="1">
      <c r="M515" s="86"/>
      <c r="N515" s="86"/>
    </row>
    <row r="516" ht="15.75" customHeight="1">
      <c r="M516" s="86"/>
      <c r="N516" s="86"/>
    </row>
    <row r="517" ht="15.75" customHeight="1">
      <c r="M517" s="86"/>
      <c r="N517" s="86"/>
    </row>
    <row r="518" ht="15.75" customHeight="1">
      <c r="M518" s="86"/>
      <c r="N518" s="86"/>
    </row>
    <row r="519" ht="15.75" customHeight="1">
      <c r="M519" s="86"/>
      <c r="N519" s="86"/>
    </row>
    <row r="520" ht="15.75" customHeight="1">
      <c r="M520" s="86"/>
      <c r="N520" s="86"/>
    </row>
    <row r="521" ht="15.75" customHeight="1">
      <c r="M521" s="86"/>
      <c r="N521" s="86"/>
    </row>
    <row r="522" ht="15.75" customHeight="1">
      <c r="M522" s="86"/>
      <c r="N522" s="86"/>
    </row>
    <row r="523" ht="15.75" customHeight="1">
      <c r="M523" s="86"/>
      <c r="N523" s="86"/>
    </row>
    <row r="524" ht="15.75" customHeight="1">
      <c r="M524" s="86"/>
      <c r="N524" s="86"/>
    </row>
    <row r="525" ht="15.75" customHeight="1">
      <c r="M525" s="86"/>
      <c r="N525" s="86"/>
    </row>
    <row r="526" ht="15.75" customHeight="1">
      <c r="M526" s="86"/>
      <c r="N526" s="86"/>
    </row>
    <row r="527" ht="15.75" customHeight="1">
      <c r="M527" s="86"/>
      <c r="N527" s="86"/>
    </row>
    <row r="528" ht="15.75" customHeight="1">
      <c r="M528" s="86"/>
      <c r="N528" s="86"/>
    </row>
    <row r="529" ht="15.75" customHeight="1">
      <c r="M529" s="86"/>
      <c r="N529" s="86"/>
    </row>
    <row r="530" ht="15.75" customHeight="1">
      <c r="M530" s="86"/>
      <c r="N530" s="86"/>
    </row>
    <row r="531" ht="15.75" customHeight="1">
      <c r="M531" s="86"/>
      <c r="N531" s="86"/>
    </row>
    <row r="532" ht="15.75" customHeight="1">
      <c r="M532" s="86"/>
      <c r="N532" s="86"/>
    </row>
    <row r="533" ht="15.75" customHeight="1">
      <c r="M533" s="86"/>
      <c r="N533" s="86"/>
    </row>
    <row r="534" ht="15.75" customHeight="1">
      <c r="M534" s="86"/>
      <c r="N534" s="86"/>
    </row>
    <row r="535" ht="15.75" customHeight="1">
      <c r="M535" s="86"/>
      <c r="N535" s="86"/>
    </row>
    <row r="536" ht="15.75" customHeight="1">
      <c r="M536" s="86"/>
      <c r="N536" s="86"/>
    </row>
    <row r="537" ht="15.75" customHeight="1">
      <c r="M537" s="86"/>
      <c r="N537" s="86"/>
    </row>
    <row r="538" ht="15.75" customHeight="1">
      <c r="M538" s="86"/>
      <c r="N538" s="86"/>
    </row>
    <row r="539" ht="15.75" customHeight="1">
      <c r="M539" s="86"/>
      <c r="N539" s="86"/>
    </row>
    <row r="540" ht="15.75" customHeight="1">
      <c r="M540" s="86"/>
      <c r="N540" s="86"/>
    </row>
    <row r="541" ht="15.75" customHeight="1">
      <c r="M541" s="86"/>
      <c r="N541" s="86"/>
    </row>
    <row r="542" ht="15.75" customHeight="1">
      <c r="M542" s="86"/>
      <c r="N542" s="86"/>
    </row>
    <row r="543" ht="15.75" customHeight="1">
      <c r="M543" s="86"/>
      <c r="N543" s="86"/>
    </row>
    <row r="544" ht="15.75" customHeight="1">
      <c r="M544" s="86"/>
      <c r="N544" s="86"/>
    </row>
    <row r="545" ht="15.75" customHeight="1">
      <c r="M545" s="86"/>
      <c r="N545" s="86"/>
    </row>
    <row r="546" ht="15.75" customHeight="1">
      <c r="M546" s="86"/>
      <c r="N546" s="86"/>
    </row>
    <row r="547" ht="15.75" customHeight="1">
      <c r="M547" s="86"/>
      <c r="N547" s="86"/>
    </row>
    <row r="548" ht="15.75" customHeight="1">
      <c r="M548" s="86"/>
      <c r="N548" s="86"/>
    </row>
    <row r="549" ht="15.75" customHeight="1">
      <c r="M549" s="86"/>
      <c r="N549" s="86"/>
    </row>
    <row r="550" ht="15.75" customHeight="1">
      <c r="M550" s="86"/>
      <c r="N550" s="86"/>
    </row>
    <row r="551" ht="15.75" customHeight="1">
      <c r="M551" s="86"/>
      <c r="N551" s="86"/>
    </row>
    <row r="552" ht="15.75" customHeight="1">
      <c r="M552" s="86"/>
      <c r="N552" s="86"/>
    </row>
    <row r="553" ht="15.75" customHeight="1">
      <c r="M553" s="86"/>
      <c r="N553" s="86"/>
    </row>
    <row r="554" ht="15.75" customHeight="1">
      <c r="M554" s="86"/>
      <c r="N554" s="86"/>
    </row>
    <row r="555" ht="15.75" customHeight="1">
      <c r="M555" s="86"/>
      <c r="N555" s="86"/>
    </row>
    <row r="556" ht="15.75" customHeight="1">
      <c r="M556" s="86"/>
      <c r="N556" s="86"/>
    </row>
    <row r="557" ht="15.75" customHeight="1">
      <c r="M557" s="86"/>
      <c r="N557" s="86"/>
    </row>
    <row r="558" ht="15.75" customHeight="1">
      <c r="M558" s="86"/>
      <c r="N558" s="86"/>
    </row>
    <row r="559" ht="15.75" customHeight="1">
      <c r="M559" s="86"/>
      <c r="N559" s="86"/>
    </row>
    <row r="560" ht="15.75" customHeight="1">
      <c r="M560" s="86"/>
      <c r="N560" s="86"/>
    </row>
    <row r="561" ht="15.75" customHeight="1">
      <c r="M561" s="86"/>
      <c r="N561" s="86"/>
    </row>
    <row r="562" ht="15.75" customHeight="1">
      <c r="M562" s="86"/>
      <c r="N562" s="86"/>
    </row>
    <row r="563" ht="15.75" customHeight="1">
      <c r="M563" s="86"/>
      <c r="N563" s="86"/>
    </row>
    <row r="564" ht="15.75" customHeight="1">
      <c r="M564" s="86"/>
      <c r="N564" s="86"/>
    </row>
    <row r="565" ht="15.75" customHeight="1">
      <c r="M565" s="86"/>
      <c r="N565" s="86"/>
    </row>
    <row r="566" ht="15.75" customHeight="1">
      <c r="M566" s="86"/>
      <c r="N566" s="86"/>
    </row>
    <row r="567" ht="15.75" customHeight="1">
      <c r="M567" s="86"/>
      <c r="N567" s="86"/>
    </row>
    <row r="568" ht="15.75" customHeight="1">
      <c r="M568" s="86"/>
      <c r="N568" s="86"/>
    </row>
    <row r="569" ht="15.75" customHeight="1">
      <c r="M569" s="86"/>
      <c r="N569" s="86"/>
    </row>
    <row r="570" ht="15.75" customHeight="1">
      <c r="M570" s="86"/>
      <c r="N570" s="86"/>
    </row>
    <row r="571" ht="15.75" customHeight="1">
      <c r="M571" s="86"/>
      <c r="N571" s="86"/>
    </row>
    <row r="572" ht="15.75" customHeight="1">
      <c r="M572" s="86"/>
      <c r="N572" s="86"/>
    </row>
    <row r="573" ht="15.75" customHeight="1">
      <c r="M573" s="86"/>
      <c r="N573" s="86"/>
    </row>
    <row r="574" ht="15.75" customHeight="1">
      <c r="M574" s="86"/>
      <c r="N574" s="86"/>
    </row>
    <row r="575" ht="15.75" customHeight="1">
      <c r="M575" s="86"/>
      <c r="N575" s="86"/>
    </row>
    <row r="576" ht="15.75" customHeight="1">
      <c r="M576" s="86"/>
      <c r="N576" s="86"/>
    </row>
    <row r="577" ht="15.75" customHeight="1">
      <c r="M577" s="86"/>
      <c r="N577" s="86"/>
    </row>
    <row r="578" ht="15.75" customHeight="1">
      <c r="M578" s="86"/>
      <c r="N578" s="86"/>
    </row>
    <row r="579" ht="15.75" customHeight="1">
      <c r="M579" s="86"/>
      <c r="N579" s="86"/>
    </row>
    <row r="580" ht="15.75" customHeight="1">
      <c r="M580" s="86"/>
      <c r="N580" s="86"/>
    </row>
    <row r="581" ht="15.75" customHeight="1">
      <c r="M581" s="86"/>
      <c r="N581" s="86"/>
    </row>
    <row r="582" ht="15.75" customHeight="1">
      <c r="M582" s="86"/>
      <c r="N582" s="86"/>
    </row>
    <row r="583" ht="15.75" customHeight="1">
      <c r="M583" s="86"/>
      <c r="N583" s="86"/>
    </row>
    <row r="584" ht="15.75" customHeight="1">
      <c r="M584" s="86"/>
      <c r="N584" s="86"/>
    </row>
    <row r="585" ht="15.75" customHeight="1">
      <c r="M585" s="86"/>
      <c r="N585" s="86"/>
    </row>
    <row r="586" ht="15.75" customHeight="1">
      <c r="M586" s="86"/>
      <c r="N586" s="86"/>
    </row>
    <row r="587" ht="15.75" customHeight="1">
      <c r="M587" s="86"/>
      <c r="N587" s="86"/>
    </row>
    <row r="588" ht="15.75" customHeight="1">
      <c r="M588" s="86"/>
      <c r="N588" s="86"/>
    </row>
    <row r="589" ht="15.75" customHeight="1">
      <c r="M589" s="86"/>
      <c r="N589" s="86"/>
    </row>
    <row r="590" ht="15.75" customHeight="1">
      <c r="M590" s="86"/>
      <c r="N590" s="86"/>
    </row>
    <row r="591" ht="15.75" customHeight="1">
      <c r="M591" s="86"/>
      <c r="N591" s="86"/>
    </row>
    <row r="592" ht="15.75" customHeight="1">
      <c r="M592" s="86"/>
      <c r="N592" s="86"/>
    </row>
    <row r="593" ht="15.75" customHeight="1">
      <c r="M593" s="86"/>
      <c r="N593" s="86"/>
    </row>
    <row r="594" ht="15.75" customHeight="1">
      <c r="M594" s="86"/>
      <c r="N594" s="86"/>
    </row>
    <row r="595" ht="15.75" customHeight="1">
      <c r="M595" s="86"/>
      <c r="N595" s="86"/>
    </row>
    <row r="596" ht="15.75" customHeight="1">
      <c r="M596" s="86"/>
      <c r="N596" s="86"/>
    </row>
    <row r="597" ht="15.75" customHeight="1">
      <c r="M597" s="86"/>
      <c r="N597" s="86"/>
    </row>
    <row r="598" ht="15.75" customHeight="1">
      <c r="M598" s="86"/>
      <c r="N598" s="86"/>
    </row>
    <row r="599" ht="15.75" customHeight="1">
      <c r="M599" s="86"/>
      <c r="N599" s="86"/>
    </row>
    <row r="600" ht="15.75" customHeight="1">
      <c r="M600" s="86"/>
      <c r="N600" s="86"/>
    </row>
    <row r="601" ht="15.75" customHeight="1">
      <c r="M601" s="86"/>
      <c r="N601" s="86"/>
    </row>
    <row r="602" ht="15.75" customHeight="1">
      <c r="M602" s="86"/>
      <c r="N602" s="86"/>
    </row>
    <row r="603" ht="15.75" customHeight="1">
      <c r="M603" s="86"/>
      <c r="N603" s="86"/>
    </row>
    <row r="604" ht="15.75" customHeight="1">
      <c r="M604" s="86"/>
      <c r="N604" s="86"/>
    </row>
    <row r="605" ht="15.75" customHeight="1">
      <c r="M605" s="86"/>
      <c r="N605" s="86"/>
    </row>
    <row r="606" ht="15.75" customHeight="1">
      <c r="M606" s="86"/>
      <c r="N606" s="86"/>
    </row>
    <row r="607" ht="15.75" customHeight="1">
      <c r="M607" s="86"/>
      <c r="N607" s="86"/>
    </row>
    <row r="608" ht="15.75" customHeight="1">
      <c r="M608" s="86"/>
      <c r="N608" s="86"/>
    </row>
    <row r="609" ht="15.75" customHeight="1">
      <c r="M609" s="86"/>
      <c r="N609" s="86"/>
    </row>
    <row r="610" ht="15.75" customHeight="1">
      <c r="M610" s="86"/>
      <c r="N610" s="86"/>
    </row>
    <row r="611" ht="15.75" customHeight="1">
      <c r="M611" s="86"/>
      <c r="N611" s="86"/>
    </row>
    <row r="612" ht="15.75" customHeight="1">
      <c r="M612" s="86"/>
      <c r="N612" s="86"/>
    </row>
    <row r="613" ht="15.75" customHeight="1">
      <c r="M613" s="86"/>
      <c r="N613" s="86"/>
    </row>
    <row r="614" ht="15.75" customHeight="1">
      <c r="M614" s="86"/>
      <c r="N614" s="86"/>
    </row>
    <row r="615" ht="15.75" customHeight="1">
      <c r="M615" s="86"/>
      <c r="N615" s="86"/>
    </row>
    <row r="616" ht="15.75" customHeight="1">
      <c r="M616" s="86"/>
      <c r="N616" s="86"/>
    </row>
    <row r="617" ht="15.75" customHeight="1">
      <c r="M617" s="86"/>
      <c r="N617" s="86"/>
    </row>
    <row r="618" ht="15.75" customHeight="1">
      <c r="M618" s="86"/>
      <c r="N618" s="86"/>
    </row>
    <row r="619" ht="15.75" customHeight="1">
      <c r="M619" s="86"/>
      <c r="N619" s="86"/>
    </row>
    <row r="620" ht="15.75" customHeight="1">
      <c r="M620" s="86"/>
      <c r="N620" s="86"/>
    </row>
    <row r="621" ht="15.75" customHeight="1">
      <c r="M621" s="86"/>
      <c r="N621" s="86"/>
    </row>
    <row r="622" ht="15.75" customHeight="1">
      <c r="M622" s="86"/>
      <c r="N622" s="86"/>
    </row>
    <row r="623" ht="15.75" customHeight="1">
      <c r="M623" s="86"/>
      <c r="N623" s="86"/>
    </row>
    <row r="624" ht="15.75" customHeight="1">
      <c r="M624" s="86"/>
      <c r="N624" s="86"/>
    </row>
    <row r="625" ht="15.75" customHeight="1">
      <c r="M625" s="86"/>
      <c r="N625" s="86"/>
    </row>
    <row r="626" ht="15.75" customHeight="1">
      <c r="M626" s="86"/>
      <c r="N626" s="86"/>
    </row>
    <row r="627" ht="15.75" customHeight="1">
      <c r="M627" s="86"/>
      <c r="N627" s="86"/>
    </row>
    <row r="628" ht="15.75" customHeight="1">
      <c r="M628" s="86"/>
      <c r="N628" s="86"/>
    </row>
    <row r="629" ht="15.75" customHeight="1">
      <c r="M629" s="86"/>
      <c r="N629" s="86"/>
    </row>
    <row r="630" ht="15.75" customHeight="1">
      <c r="M630" s="86"/>
      <c r="N630" s="86"/>
    </row>
    <row r="631" ht="15.75" customHeight="1">
      <c r="M631" s="86"/>
      <c r="N631" s="86"/>
    </row>
    <row r="632" ht="15.75" customHeight="1">
      <c r="M632" s="86"/>
      <c r="N632" s="86"/>
    </row>
    <row r="633" ht="15.75" customHeight="1">
      <c r="M633" s="86"/>
      <c r="N633" s="86"/>
    </row>
    <row r="634" ht="15.75" customHeight="1">
      <c r="M634" s="86"/>
      <c r="N634" s="86"/>
    </row>
    <row r="635" ht="15.75" customHeight="1">
      <c r="M635" s="86"/>
      <c r="N635" s="86"/>
    </row>
    <row r="636" ht="15.75" customHeight="1">
      <c r="M636" s="86"/>
      <c r="N636" s="86"/>
    </row>
    <row r="637" ht="15.75" customHeight="1">
      <c r="M637" s="86"/>
      <c r="N637" s="86"/>
    </row>
    <row r="638" ht="15.75" customHeight="1">
      <c r="M638" s="86"/>
      <c r="N638" s="86"/>
    </row>
    <row r="639" ht="15.75" customHeight="1">
      <c r="M639" s="86"/>
      <c r="N639" s="86"/>
    </row>
    <row r="640" ht="15.75" customHeight="1">
      <c r="M640" s="86"/>
      <c r="N640" s="86"/>
    </row>
    <row r="641" ht="15.75" customHeight="1">
      <c r="M641" s="86"/>
      <c r="N641" s="86"/>
    </row>
    <row r="642" ht="15.75" customHeight="1">
      <c r="M642" s="86"/>
      <c r="N642" s="86"/>
    </row>
    <row r="643" ht="15.75" customHeight="1">
      <c r="M643" s="86"/>
      <c r="N643" s="86"/>
    </row>
    <row r="644" ht="15.75" customHeight="1">
      <c r="M644" s="86"/>
      <c r="N644" s="86"/>
    </row>
    <row r="645" ht="15.75" customHeight="1">
      <c r="M645" s="86"/>
      <c r="N645" s="86"/>
    </row>
    <row r="646" ht="15.75" customHeight="1">
      <c r="M646" s="86"/>
      <c r="N646" s="86"/>
    </row>
    <row r="647" ht="15.75" customHeight="1">
      <c r="M647" s="86"/>
      <c r="N647" s="86"/>
    </row>
    <row r="648" ht="15.75" customHeight="1">
      <c r="M648" s="86"/>
      <c r="N648" s="86"/>
    </row>
    <row r="649" ht="15.75" customHeight="1">
      <c r="M649" s="86"/>
      <c r="N649" s="86"/>
    </row>
    <row r="650" ht="15.75" customHeight="1">
      <c r="M650" s="86"/>
      <c r="N650" s="86"/>
    </row>
    <row r="651" ht="15.75" customHeight="1">
      <c r="M651" s="86"/>
      <c r="N651" s="86"/>
    </row>
    <row r="652" ht="15.75" customHeight="1">
      <c r="M652" s="86"/>
      <c r="N652" s="86"/>
    </row>
    <row r="653" ht="15.75" customHeight="1">
      <c r="M653" s="86"/>
      <c r="N653" s="86"/>
    </row>
    <row r="654" ht="15.75" customHeight="1">
      <c r="M654" s="86"/>
      <c r="N654" s="86"/>
    </row>
    <row r="655" ht="15.75" customHeight="1">
      <c r="M655" s="86"/>
      <c r="N655" s="86"/>
    </row>
    <row r="656" ht="15.75" customHeight="1">
      <c r="M656" s="86"/>
      <c r="N656" s="86"/>
    </row>
    <row r="657" ht="15.75" customHeight="1">
      <c r="M657" s="86"/>
      <c r="N657" s="86"/>
    </row>
    <row r="658" ht="15.75" customHeight="1">
      <c r="M658" s="86"/>
      <c r="N658" s="86"/>
    </row>
    <row r="659" ht="15.75" customHeight="1">
      <c r="M659" s="86"/>
      <c r="N659" s="86"/>
    </row>
    <row r="660" ht="15.75" customHeight="1">
      <c r="M660" s="86"/>
      <c r="N660" s="86"/>
    </row>
    <row r="661" ht="15.75" customHeight="1">
      <c r="M661" s="86"/>
      <c r="N661" s="86"/>
    </row>
    <row r="662" ht="15.75" customHeight="1">
      <c r="M662" s="86"/>
      <c r="N662" s="86"/>
    </row>
    <row r="663" ht="15.75" customHeight="1">
      <c r="M663" s="86"/>
      <c r="N663" s="86"/>
    </row>
    <row r="664" ht="15.75" customHeight="1">
      <c r="M664" s="86"/>
      <c r="N664" s="86"/>
    </row>
    <row r="665" ht="15.75" customHeight="1">
      <c r="M665" s="86"/>
      <c r="N665" s="86"/>
    </row>
    <row r="666" ht="15.75" customHeight="1">
      <c r="M666" s="86"/>
      <c r="N666" s="86"/>
    </row>
    <row r="667" ht="15.75" customHeight="1">
      <c r="M667" s="86"/>
      <c r="N667" s="86"/>
    </row>
    <row r="668" ht="15.75" customHeight="1">
      <c r="M668" s="86"/>
      <c r="N668" s="86"/>
    </row>
    <row r="669" ht="15.75" customHeight="1">
      <c r="M669" s="86"/>
      <c r="N669" s="86"/>
    </row>
    <row r="670" ht="15.75" customHeight="1">
      <c r="M670" s="86"/>
      <c r="N670" s="86"/>
    </row>
    <row r="671" ht="15.75" customHeight="1">
      <c r="M671" s="86"/>
      <c r="N671" s="86"/>
    </row>
    <row r="672" ht="15.75" customHeight="1">
      <c r="M672" s="86"/>
      <c r="N672" s="86"/>
    </row>
    <row r="673" ht="15.75" customHeight="1">
      <c r="M673" s="86"/>
      <c r="N673" s="86"/>
    </row>
    <row r="674" ht="15.75" customHeight="1">
      <c r="M674" s="86"/>
      <c r="N674" s="86"/>
    </row>
    <row r="675" ht="15.75" customHeight="1">
      <c r="M675" s="86"/>
      <c r="N675" s="86"/>
    </row>
    <row r="676" ht="15.75" customHeight="1">
      <c r="M676" s="86"/>
      <c r="N676" s="86"/>
    </row>
    <row r="677" ht="15.75" customHeight="1">
      <c r="M677" s="86"/>
      <c r="N677" s="86"/>
    </row>
    <row r="678" ht="15.75" customHeight="1">
      <c r="M678" s="86"/>
      <c r="N678" s="86"/>
    </row>
    <row r="679" ht="15.75" customHeight="1">
      <c r="M679" s="86"/>
      <c r="N679" s="86"/>
    </row>
    <row r="680" ht="15.75" customHeight="1">
      <c r="M680" s="86"/>
      <c r="N680" s="86"/>
    </row>
    <row r="681" ht="15.75" customHeight="1">
      <c r="M681" s="86"/>
      <c r="N681" s="86"/>
    </row>
    <row r="682" ht="15.75" customHeight="1">
      <c r="M682" s="86"/>
      <c r="N682" s="86"/>
    </row>
    <row r="683" ht="15.75" customHeight="1">
      <c r="M683" s="86"/>
      <c r="N683" s="86"/>
    </row>
    <row r="684" ht="15.75" customHeight="1">
      <c r="M684" s="86"/>
      <c r="N684" s="86"/>
    </row>
    <row r="685" ht="15.75" customHeight="1">
      <c r="M685" s="86"/>
      <c r="N685" s="86"/>
    </row>
    <row r="686" ht="15.75" customHeight="1">
      <c r="M686" s="86"/>
      <c r="N686" s="86"/>
    </row>
    <row r="687" ht="15.75" customHeight="1">
      <c r="M687" s="86"/>
      <c r="N687" s="86"/>
    </row>
    <row r="688" ht="15.75" customHeight="1">
      <c r="M688" s="86"/>
      <c r="N688" s="86"/>
    </row>
    <row r="689" ht="15.75" customHeight="1">
      <c r="M689" s="86"/>
      <c r="N689" s="86"/>
    </row>
    <row r="690" ht="15.75" customHeight="1">
      <c r="M690" s="86"/>
      <c r="N690" s="86"/>
    </row>
    <row r="691" ht="15.75" customHeight="1">
      <c r="M691" s="86"/>
      <c r="N691" s="86"/>
    </row>
    <row r="692" ht="15.75" customHeight="1">
      <c r="M692" s="86"/>
      <c r="N692" s="86"/>
    </row>
    <row r="693" ht="15.75" customHeight="1">
      <c r="M693" s="86"/>
      <c r="N693" s="86"/>
    </row>
    <row r="694" ht="15.75" customHeight="1">
      <c r="M694" s="86"/>
      <c r="N694" s="86"/>
    </row>
    <row r="695" ht="15.75" customHeight="1">
      <c r="M695" s="86"/>
      <c r="N695" s="86"/>
    </row>
    <row r="696" ht="15.75" customHeight="1">
      <c r="M696" s="86"/>
      <c r="N696" s="86"/>
    </row>
    <row r="697" ht="15.75" customHeight="1">
      <c r="M697" s="86"/>
      <c r="N697" s="86"/>
    </row>
    <row r="698" ht="15.75" customHeight="1">
      <c r="M698" s="86"/>
      <c r="N698" s="86"/>
    </row>
    <row r="699" ht="15.75" customHeight="1">
      <c r="M699" s="86"/>
      <c r="N699" s="86"/>
    </row>
    <row r="700" ht="15.75" customHeight="1">
      <c r="M700" s="86"/>
      <c r="N700" s="86"/>
    </row>
    <row r="701" ht="15.75" customHeight="1">
      <c r="M701" s="86"/>
      <c r="N701" s="86"/>
    </row>
    <row r="702" ht="15.75" customHeight="1">
      <c r="M702" s="86"/>
      <c r="N702" s="86"/>
    </row>
    <row r="703" ht="15.75" customHeight="1">
      <c r="M703" s="86"/>
      <c r="N703" s="86"/>
    </row>
    <row r="704" ht="15.75" customHeight="1">
      <c r="M704" s="86"/>
      <c r="N704" s="86"/>
    </row>
    <row r="705" ht="15.75" customHeight="1">
      <c r="M705" s="86"/>
      <c r="N705" s="86"/>
    </row>
    <row r="706" ht="15.75" customHeight="1">
      <c r="M706" s="86"/>
      <c r="N706" s="86"/>
    </row>
    <row r="707" ht="15.75" customHeight="1">
      <c r="M707" s="86"/>
      <c r="N707" s="86"/>
    </row>
    <row r="708" ht="15.75" customHeight="1">
      <c r="M708" s="86"/>
      <c r="N708" s="86"/>
    </row>
    <row r="709" ht="15.75" customHeight="1">
      <c r="M709" s="86"/>
      <c r="N709" s="86"/>
    </row>
    <row r="710" ht="15.75" customHeight="1">
      <c r="M710" s="86"/>
      <c r="N710" s="86"/>
    </row>
    <row r="711" ht="15.75" customHeight="1">
      <c r="M711" s="86"/>
      <c r="N711" s="86"/>
    </row>
    <row r="712" ht="15.75" customHeight="1">
      <c r="M712" s="86"/>
      <c r="N712" s="86"/>
    </row>
    <row r="713" ht="15.75" customHeight="1">
      <c r="M713" s="86"/>
      <c r="N713" s="86"/>
    </row>
    <row r="714" ht="15.75" customHeight="1">
      <c r="M714" s="86"/>
      <c r="N714" s="86"/>
    </row>
    <row r="715" ht="15.75" customHeight="1">
      <c r="M715" s="86"/>
      <c r="N715" s="86"/>
    </row>
    <row r="716" ht="15.75" customHeight="1">
      <c r="M716" s="86"/>
      <c r="N716" s="86"/>
    </row>
    <row r="717" ht="15.75" customHeight="1">
      <c r="M717" s="86"/>
      <c r="N717" s="86"/>
    </row>
    <row r="718" ht="15.75" customHeight="1">
      <c r="M718" s="86"/>
      <c r="N718" s="86"/>
    </row>
    <row r="719" ht="15.75" customHeight="1">
      <c r="M719" s="86"/>
      <c r="N719" s="86"/>
    </row>
    <row r="720" ht="15.75" customHeight="1">
      <c r="M720" s="86"/>
      <c r="N720" s="86"/>
    </row>
    <row r="721" ht="15.75" customHeight="1">
      <c r="M721" s="86"/>
      <c r="N721" s="86"/>
    </row>
    <row r="722" ht="15.75" customHeight="1">
      <c r="M722" s="86"/>
      <c r="N722" s="86"/>
    </row>
    <row r="723" ht="15.75" customHeight="1">
      <c r="M723" s="86"/>
      <c r="N723" s="86"/>
    </row>
    <row r="724" ht="15.75" customHeight="1">
      <c r="M724" s="86"/>
      <c r="N724" s="86"/>
    </row>
    <row r="725" ht="15.75" customHeight="1">
      <c r="M725" s="86"/>
      <c r="N725" s="86"/>
    </row>
    <row r="726" ht="15.75" customHeight="1">
      <c r="M726" s="86"/>
      <c r="N726" s="86"/>
    </row>
    <row r="727" ht="15.75" customHeight="1">
      <c r="M727" s="86"/>
      <c r="N727" s="86"/>
    </row>
    <row r="728" ht="15.75" customHeight="1">
      <c r="M728" s="86"/>
      <c r="N728" s="86"/>
    </row>
    <row r="729" ht="15.75" customHeight="1">
      <c r="M729" s="86"/>
      <c r="N729" s="86"/>
    </row>
    <row r="730" ht="15.75" customHeight="1">
      <c r="M730" s="86"/>
      <c r="N730" s="86"/>
    </row>
    <row r="731" ht="15.75" customHeight="1">
      <c r="M731" s="86"/>
      <c r="N731" s="86"/>
    </row>
    <row r="732" ht="15.75" customHeight="1">
      <c r="M732" s="86"/>
      <c r="N732" s="86"/>
    </row>
    <row r="733" ht="15.75" customHeight="1">
      <c r="M733" s="86"/>
      <c r="N733" s="86"/>
    </row>
    <row r="734" ht="15.75" customHeight="1">
      <c r="M734" s="86"/>
      <c r="N734" s="86"/>
    </row>
    <row r="735" ht="15.75" customHeight="1">
      <c r="M735" s="86"/>
      <c r="N735" s="86"/>
    </row>
    <row r="736" ht="15.75" customHeight="1">
      <c r="M736" s="86"/>
      <c r="N736" s="86"/>
    </row>
    <row r="737" ht="15.75" customHeight="1">
      <c r="M737" s="86"/>
      <c r="N737" s="86"/>
    </row>
    <row r="738" ht="15.75" customHeight="1">
      <c r="M738" s="86"/>
      <c r="N738" s="86"/>
    </row>
    <row r="739" ht="15.75" customHeight="1">
      <c r="M739" s="86"/>
      <c r="N739" s="86"/>
    </row>
    <row r="740" ht="15.75" customHeight="1">
      <c r="M740" s="86"/>
      <c r="N740" s="86"/>
    </row>
    <row r="741" ht="15.75" customHeight="1">
      <c r="M741" s="86"/>
      <c r="N741" s="86"/>
    </row>
    <row r="742" ht="15.75" customHeight="1">
      <c r="M742" s="86"/>
      <c r="N742" s="86"/>
    </row>
    <row r="743" ht="15.75" customHeight="1">
      <c r="M743" s="86"/>
      <c r="N743" s="86"/>
    </row>
    <row r="744" ht="15.75" customHeight="1">
      <c r="M744" s="86"/>
      <c r="N744" s="86"/>
    </row>
    <row r="745" ht="15.75" customHeight="1">
      <c r="M745" s="86"/>
      <c r="N745" s="86"/>
    </row>
    <row r="746" ht="15.75" customHeight="1">
      <c r="M746" s="86"/>
      <c r="N746" s="86"/>
    </row>
    <row r="747" ht="15.75" customHeight="1">
      <c r="M747" s="86"/>
      <c r="N747" s="86"/>
    </row>
    <row r="748" ht="15.75" customHeight="1">
      <c r="M748" s="86"/>
      <c r="N748" s="86"/>
    </row>
    <row r="749" ht="15.75" customHeight="1">
      <c r="M749" s="86"/>
      <c r="N749" s="86"/>
    </row>
    <row r="750" ht="15.75" customHeight="1">
      <c r="M750" s="86"/>
      <c r="N750" s="86"/>
    </row>
    <row r="751" ht="15.75" customHeight="1">
      <c r="M751" s="86"/>
      <c r="N751" s="86"/>
    </row>
    <row r="752" ht="15.75" customHeight="1">
      <c r="M752" s="86"/>
      <c r="N752" s="86"/>
    </row>
    <row r="753" ht="15.75" customHeight="1">
      <c r="M753" s="86"/>
      <c r="N753" s="86"/>
    </row>
    <row r="754" ht="15.75" customHeight="1">
      <c r="M754" s="86"/>
      <c r="N754" s="86"/>
    </row>
    <row r="755" ht="15.75" customHeight="1">
      <c r="M755" s="86"/>
      <c r="N755" s="86"/>
    </row>
    <row r="756" ht="15.75" customHeight="1">
      <c r="M756" s="86"/>
      <c r="N756" s="86"/>
    </row>
    <row r="757" ht="15.75" customHeight="1">
      <c r="M757" s="86"/>
      <c r="N757" s="86"/>
    </row>
    <row r="758" ht="15.75" customHeight="1">
      <c r="M758" s="86"/>
      <c r="N758" s="86"/>
    </row>
    <row r="759" ht="15.75" customHeight="1">
      <c r="M759" s="86"/>
      <c r="N759" s="86"/>
    </row>
    <row r="760" ht="15.75" customHeight="1">
      <c r="M760" s="86"/>
      <c r="N760" s="86"/>
    </row>
    <row r="761" ht="15.75" customHeight="1">
      <c r="M761" s="86"/>
      <c r="N761" s="86"/>
    </row>
    <row r="762" ht="15.75" customHeight="1">
      <c r="M762" s="86"/>
      <c r="N762" s="86"/>
    </row>
    <row r="763" ht="15.75" customHeight="1">
      <c r="M763" s="86"/>
      <c r="N763" s="86"/>
    </row>
    <row r="764" ht="15.75" customHeight="1">
      <c r="M764" s="86"/>
      <c r="N764" s="86"/>
    </row>
    <row r="765" ht="15.75" customHeight="1">
      <c r="M765" s="86"/>
      <c r="N765" s="86"/>
    </row>
    <row r="766" ht="15.75" customHeight="1">
      <c r="M766" s="86"/>
      <c r="N766" s="86"/>
    </row>
    <row r="767" ht="15.75" customHeight="1">
      <c r="M767" s="86"/>
      <c r="N767" s="86"/>
    </row>
    <row r="768" ht="15.75" customHeight="1">
      <c r="M768" s="86"/>
      <c r="N768" s="86"/>
    </row>
    <row r="769" ht="15.75" customHeight="1">
      <c r="M769" s="86"/>
      <c r="N769" s="86"/>
    </row>
    <row r="770" ht="15.75" customHeight="1">
      <c r="M770" s="86"/>
      <c r="N770" s="86"/>
    </row>
    <row r="771" ht="15.75" customHeight="1">
      <c r="M771" s="86"/>
      <c r="N771" s="86"/>
    </row>
    <row r="772" ht="15.75" customHeight="1">
      <c r="M772" s="86"/>
      <c r="N772" s="86"/>
    </row>
    <row r="773" ht="15.75" customHeight="1">
      <c r="M773" s="86"/>
      <c r="N773" s="86"/>
    </row>
    <row r="774" ht="15.75" customHeight="1">
      <c r="M774" s="86"/>
      <c r="N774" s="86"/>
    </row>
    <row r="775" ht="15.75" customHeight="1">
      <c r="M775" s="86"/>
      <c r="N775" s="86"/>
    </row>
    <row r="776" ht="15.75" customHeight="1">
      <c r="M776" s="86"/>
      <c r="N776" s="86"/>
    </row>
    <row r="777" ht="15.75" customHeight="1">
      <c r="M777" s="86"/>
      <c r="N777" s="86"/>
    </row>
    <row r="778" ht="15.75" customHeight="1">
      <c r="M778" s="86"/>
      <c r="N778" s="86"/>
    </row>
    <row r="779" ht="15.75" customHeight="1">
      <c r="M779" s="86"/>
      <c r="N779" s="86"/>
    </row>
    <row r="780" ht="15.75" customHeight="1">
      <c r="M780" s="86"/>
      <c r="N780" s="86"/>
    </row>
    <row r="781" ht="15.75" customHeight="1">
      <c r="M781" s="86"/>
      <c r="N781" s="86"/>
    </row>
    <row r="782" ht="15.75" customHeight="1">
      <c r="M782" s="86"/>
      <c r="N782" s="86"/>
    </row>
    <row r="783" ht="15.75" customHeight="1">
      <c r="M783" s="86"/>
      <c r="N783" s="86"/>
    </row>
    <row r="784" ht="15.75" customHeight="1">
      <c r="M784" s="86"/>
      <c r="N784" s="86"/>
    </row>
    <row r="785" ht="15.75" customHeight="1">
      <c r="M785" s="86"/>
      <c r="N785" s="86"/>
    </row>
    <row r="786" ht="15.75" customHeight="1">
      <c r="M786" s="86"/>
      <c r="N786" s="86"/>
    </row>
    <row r="787" ht="15.75" customHeight="1">
      <c r="M787" s="86"/>
      <c r="N787" s="86"/>
    </row>
    <row r="788" ht="15.75" customHeight="1">
      <c r="M788" s="86"/>
      <c r="N788" s="86"/>
    </row>
    <row r="789" ht="15.75" customHeight="1">
      <c r="M789" s="86"/>
      <c r="N789" s="86"/>
    </row>
    <row r="790" ht="15.75" customHeight="1">
      <c r="M790" s="86"/>
      <c r="N790" s="86"/>
    </row>
    <row r="791" ht="15.75" customHeight="1">
      <c r="M791" s="86"/>
      <c r="N791" s="86"/>
    </row>
    <row r="792" ht="15.75" customHeight="1">
      <c r="M792" s="86"/>
      <c r="N792" s="86"/>
    </row>
    <row r="793" ht="15.75" customHeight="1">
      <c r="M793" s="86"/>
      <c r="N793" s="86"/>
    </row>
    <row r="794" ht="15.75" customHeight="1">
      <c r="M794" s="86"/>
      <c r="N794" s="86"/>
    </row>
    <row r="795" ht="15.75" customHeight="1">
      <c r="M795" s="86"/>
      <c r="N795" s="86"/>
    </row>
    <row r="796" ht="15.75" customHeight="1">
      <c r="M796" s="86"/>
      <c r="N796" s="86"/>
    </row>
    <row r="797" ht="15.75" customHeight="1">
      <c r="M797" s="86"/>
      <c r="N797" s="86"/>
    </row>
    <row r="798" ht="15.75" customHeight="1">
      <c r="M798" s="86"/>
      <c r="N798" s="86"/>
    </row>
    <row r="799" ht="15.75" customHeight="1">
      <c r="M799" s="86"/>
      <c r="N799" s="86"/>
    </row>
    <row r="800" ht="15.75" customHeight="1">
      <c r="M800" s="86"/>
      <c r="N800" s="86"/>
    </row>
    <row r="801" ht="15.75" customHeight="1">
      <c r="M801" s="86"/>
      <c r="N801" s="86"/>
    </row>
    <row r="802" ht="15.75" customHeight="1">
      <c r="M802" s="86"/>
      <c r="N802" s="86"/>
    </row>
    <row r="803" ht="15.75" customHeight="1">
      <c r="M803" s="86"/>
      <c r="N803" s="86"/>
    </row>
    <row r="804" ht="15.75" customHeight="1">
      <c r="M804" s="86"/>
      <c r="N804" s="86"/>
    </row>
    <row r="805" ht="15.75" customHeight="1">
      <c r="M805" s="86"/>
      <c r="N805" s="86"/>
    </row>
    <row r="806" ht="15.75" customHeight="1">
      <c r="M806" s="86"/>
      <c r="N806" s="86"/>
    </row>
    <row r="807" ht="15.75" customHeight="1">
      <c r="M807" s="86"/>
      <c r="N807" s="86"/>
    </row>
    <row r="808" ht="15.75" customHeight="1">
      <c r="M808" s="86"/>
      <c r="N808" s="86"/>
    </row>
    <row r="809" ht="15.75" customHeight="1">
      <c r="M809" s="86"/>
      <c r="N809" s="86"/>
    </row>
    <row r="810" ht="15.75" customHeight="1">
      <c r="M810" s="86"/>
      <c r="N810" s="86"/>
    </row>
    <row r="811" ht="15.75" customHeight="1">
      <c r="M811" s="86"/>
      <c r="N811" s="86"/>
    </row>
    <row r="812" ht="15.75" customHeight="1">
      <c r="M812" s="86"/>
      <c r="N812" s="86"/>
    </row>
    <row r="813" ht="15.75" customHeight="1">
      <c r="M813" s="86"/>
      <c r="N813" s="86"/>
    </row>
    <row r="814" ht="15.75" customHeight="1">
      <c r="M814" s="86"/>
      <c r="N814" s="86"/>
    </row>
    <row r="815" ht="15.75" customHeight="1">
      <c r="M815" s="86"/>
      <c r="N815" s="86"/>
    </row>
    <row r="816" ht="15.75" customHeight="1">
      <c r="M816" s="86"/>
      <c r="N816" s="86"/>
    </row>
    <row r="817" ht="15.75" customHeight="1">
      <c r="M817" s="86"/>
      <c r="N817" s="86"/>
    </row>
    <row r="818" ht="15.75" customHeight="1">
      <c r="M818" s="86"/>
      <c r="N818" s="86"/>
    </row>
    <row r="819" ht="15.75" customHeight="1">
      <c r="M819" s="86"/>
      <c r="N819" s="86"/>
    </row>
    <row r="820" ht="15.75" customHeight="1">
      <c r="M820" s="86"/>
      <c r="N820" s="86"/>
    </row>
    <row r="821" ht="15.75" customHeight="1">
      <c r="M821" s="86"/>
      <c r="N821" s="86"/>
    </row>
    <row r="822" ht="15.75" customHeight="1">
      <c r="M822" s="86"/>
      <c r="N822" s="86"/>
    </row>
    <row r="823" ht="15.75" customHeight="1">
      <c r="M823" s="86"/>
      <c r="N823" s="86"/>
    </row>
    <row r="824" ht="15.75" customHeight="1">
      <c r="M824" s="86"/>
      <c r="N824" s="86"/>
    </row>
    <row r="825" ht="15.75" customHeight="1">
      <c r="M825" s="86"/>
      <c r="N825" s="86"/>
    </row>
    <row r="826" ht="15.75" customHeight="1">
      <c r="M826" s="86"/>
      <c r="N826" s="86"/>
    </row>
    <row r="827" ht="15.75" customHeight="1">
      <c r="M827" s="86"/>
      <c r="N827" s="86"/>
    </row>
    <row r="828" ht="15.75" customHeight="1">
      <c r="M828" s="86"/>
      <c r="N828" s="86"/>
    </row>
    <row r="829" ht="15.75" customHeight="1">
      <c r="M829" s="86"/>
      <c r="N829" s="86"/>
    </row>
    <row r="830" ht="15.75" customHeight="1">
      <c r="M830" s="86"/>
      <c r="N830" s="86"/>
    </row>
    <row r="831" ht="15.75" customHeight="1">
      <c r="M831" s="86"/>
      <c r="N831" s="86"/>
    </row>
    <row r="832" ht="15.75" customHeight="1">
      <c r="M832" s="86"/>
      <c r="N832" s="86"/>
    </row>
    <row r="833" ht="15.75" customHeight="1">
      <c r="M833" s="86"/>
      <c r="N833" s="86"/>
    </row>
    <row r="834" ht="15.75" customHeight="1">
      <c r="M834" s="86"/>
      <c r="N834" s="86"/>
    </row>
    <row r="835" ht="15.75" customHeight="1">
      <c r="M835" s="86"/>
      <c r="N835" s="86"/>
    </row>
    <row r="836" ht="15.75" customHeight="1">
      <c r="M836" s="86"/>
      <c r="N836" s="86"/>
    </row>
    <row r="837" ht="15.75" customHeight="1">
      <c r="M837" s="86"/>
      <c r="N837" s="86"/>
    </row>
    <row r="838" ht="15.75" customHeight="1">
      <c r="M838" s="86"/>
      <c r="N838" s="86"/>
    </row>
    <row r="839" ht="15.75" customHeight="1">
      <c r="M839" s="86"/>
      <c r="N839" s="86"/>
    </row>
    <row r="840" ht="15.75" customHeight="1">
      <c r="M840" s="86"/>
      <c r="N840" s="86"/>
    </row>
    <row r="841" ht="15.75" customHeight="1">
      <c r="M841" s="86"/>
      <c r="N841" s="86"/>
    </row>
    <row r="842" ht="15.75" customHeight="1">
      <c r="M842" s="86"/>
      <c r="N842" s="86"/>
    </row>
    <row r="843" ht="15.75" customHeight="1">
      <c r="M843" s="86"/>
      <c r="N843" s="86"/>
    </row>
    <row r="844" ht="15.75" customHeight="1">
      <c r="M844" s="86"/>
      <c r="N844" s="86"/>
    </row>
    <row r="845" ht="15.75" customHeight="1">
      <c r="M845" s="86"/>
      <c r="N845" s="86"/>
    </row>
    <row r="846" ht="15.75" customHeight="1">
      <c r="M846" s="86"/>
      <c r="N846" s="86"/>
    </row>
    <row r="847" ht="15.75" customHeight="1">
      <c r="M847" s="86"/>
      <c r="N847" s="86"/>
    </row>
    <row r="848" ht="15.75" customHeight="1">
      <c r="M848" s="86"/>
      <c r="N848" s="86"/>
    </row>
    <row r="849" ht="15.75" customHeight="1">
      <c r="M849" s="86"/>
      <c r="N849" s="86"/>
    </row>
    <row r="850" ht="15.75" customHeight="1">
      <c r="M850" s="86"/>
      <c r="N850" s="86"/>
    </row>
    <row r="851" ht="15.75" customHeight="1">
      <c r="M851" s="86"/>
      <c r="N851" s="86"/>
    </row>
    <row r="852" ht="15.75" customHeight="1">
      <c r="M852" s="86"/>
      <c r="N852" s="86"/>
    </row>
    <row r="853" ht="15.75" customHeight="1">
      <c r="M853" s="86"/>
      <c r="N853" s="86"/>
    </row>
    <row r="854" ht="15.75" customHeight="1">
      <c r="M854" s="86"/>
      <c r="N854" s="86"/>
    </row>
    <row r="855" ht="15.75" customHeight="1">
      <c r="M855" s="86"/>
      <c r="N855" s="86"/>
    </row>
    <row r="856" ht="15.75" customHeight="1">
      <c r="M856" s="86"/>
      <c r="N856" s="86"/>
    </row>
    <row r="857" ht="15.75" customHeight="1">
      <c r="M857" s="86"/>
      <c r="N857" s="86"/>
    </row>
    <row r="858" ht="15.75" customHeight="1">
      <c r="M858" s="86"/>
      <c r="N858" s="86"/>
    </row>
    <row r="859" ht="15.75" customHeight="1">
      <c r="M859" s="86"/>
      <c r="N859" s="86"/>
    </row>
    <row r="860" ht="15.75" customHeight="1">
      <c r="M860" s="86"/>
      <c r="N860" s="86"/>
    </row>
    <row r="861" ht="15.75" customHeight="1">
      <c r="M861" s="86"/>
      <c r="N861" s="86"/>
    </row>
    <row r="862" ht="15.75" customHeight="1">
      <c r="M862" s="86"/>
      <c r="N862" s="86"/>
    </row>
    <row r="863" ht="15.75" customHeight="1">
      <c r="M863" s="86"/>
      <c r="N863" s="86"/>
    </row>
    <row r="864" ht="15.75" customHeight="1">
      <c r="M864" s="86"/>
      <c r="N864" s="86"/>
    </row>
    <row r="865" ht="15.75" customHeight="1">
      <c r="M865" s="86"/>
      <c r="N865" s="86"/>
    </row>
    <row r="866" ht="15.75" customHeight="1">
      <c r="M866" s="86"/>
      <c r="N866" s="86"/>
    </row>
    <row r="867" ht="15.75" customHeight="1">
      <c r="M867" s="86"/>
      <c r="N867" s="86"/>
    </row>
    <row r="868" ht="15.75" customHeight="1">
      <c r="M868" s="86"/>
      <c r="N868" s="86"/>
    </row>
    <row r="869" ht="15.75" customHeight="1">
      <c r="M869" s="86"/>
      <c r="N869" s="86"/>
    </row>
    <row r="870" ht="15.75" customHeight="1">
      <c r="M870" s="86"/>
      <c r="N870" s="86"/>
    </row>
    <row r="871" ht="15.75" customHeight="1">
      <c r="M871" s="86"/>
      <c r="N871" s="86"/>
    </row>
    <row r="872" ht="15.75" customHeight="1">
      <c r="M872" s="86"/>
      <c r="N872" s="86"/>
    </row>
    <row r="873" ht="15.75" customHeight="1">
      <c r="M873" s="86"/>
      <c r="N873" s="86"/>
    </row>
    <row r="874" ht="15.75" customHeight="1">
      <c r="M874" s="86"/>
      <c r="N874" s="86"/>
    </row>
    <row r="875" ht="15.75" customHeight="1">
      <c r="M875" s="86"/>
      <c r="N875" s="86"/>
    </row>
    <row r="876" ht="15.75" customHeight="1">
      <c r="M876" s="86"/>
      <c r="N876" s="86"/>
    </row>
    <row r="877" ht="15.75" customHeight="1">
      <c r="M877" s="86"/>
      <c r="N877" s="86"/>
    </row>
    <row r="878" ht="15.75" customHeight="1">
      <c r="M878" s="86"/>
      <c r="N878" s="86"/>
    </row>
    <row r="879" ht="15.75" customHeight="1">
      <c r="M879" s="86"/>
      <c r="N879" s="86"/>
    </row>
    <row r="880" ht="15.75" customHeight="1">
      <c r="M880" s="86"/>
      <c r="N880" s="86"/>
    </row>
    <row r="881" ht="15.75" customHeight="1">
      <c r="M881" s="86"/>
      <c r="N881" s="86"/>
    </row>
    <row r="882" ht="15.75" customHeight="1">
      <c r="M882" s="86"/>
      <c r="N882" s="86"/>
    </row>
    <row r="883" ht="15.75" customHeight="1">
      <c r="M883" s="86"/>
      <c r="N883" s="86"/>
    </row>
    <row r="884" ht="15.75" customHeight="1">
      <c r="M884" s="86"/>
      <c r="N884" s="86"/>
    </row>
    <row r="885" ht="15.75" customHeight="1">
      <c r="M885" s="86"/>
      <c r="N885" s="86"/>
    </row>
    <row r="886" ht="15.75" customHeight="1">
      <c r="M886" s="86"/>
      <c r="N886" s="86"/>
    </row>
    <row r="887" ht="15.75" customHeight="1">
      <c r="M887" s="86"/>
      <c r="N887" s="86"/>
    </row>
    <row r="888" ht="15.75" customHeight="1">
      <c r="M888" s="86"/>
      <c r="N888" s="86"/>
    </row>
    <row r="889" ht="15.75" customHeight="1">
      <c r="M889" s="86"/>
      <c r="N889" s="86"/>
    </row>
    <row r="890" ht="15.75" customHeight="1">
      <c r="M890" s="86"/>
      <c r="N890" s="86"/>
    </row>
    <row r="891" ht="15.75" customHeight="1">
      <c r="M891" s="86"/>
      <c r="N891" s="86"/>
    </row>
    <row r="892" ht="15.75" customHeight="1">
      <c r="M892" s="86"/>
      <c r="N892" s="86"/>
    </row>
    <row r="893" ht="15.75" customHeight="1">
      <c r="M893" s="86"/>
      <c r="N893" s="86"/>
    </row>
    <row r="894" ht="15.75" customHeight="1">
      <c r="M894" s="86"/>
      <c r="N894" s="86"/>
    </row>
    <row r="895" ht="15.75" customHeight="1">
      <c r="M895" s="86"/>
      <c r="N895" s="86"/>
    </row>
    <row r="896" ht="15.75" customHeight="1">
      <c r="M896" s="86"/>
      <c r="N896" s="86"/>
    </row>
    <row r="897" ht="15.75" customHeight="1">
      <c r="M897" s="86"/>
      <c r="N897" s="86"/>
    </row>
    <row r="898" ht="15.75" customHeight="1">
      <c r="M898" s="86"/>
      <c r="N898" s="86"/>
    </row>
    <row r="899" ht="15.75" customHeight="1">
      <c r="M899" s="86"/>
      <c r="N899" s="86"/>
    </row>
    <row r="900" ht="15.75" customHeight="1">
      <c r="M900" s="86"/>
      <c r="N900" s="86"/>
    </row>
    <row r="901" ht="15.75" customHeight="1">
      <c r="M901" s="86"/>
      <c r="N901" s="86"/>
    </row>
    <row r="902" ht="15.75" customHeight="1">
      <c r="M902" s="86"/>
      <c r="N902" s="86"/>
    </row>
    <row r="903" ht="15.75" customHeight="1">
      <c r="M903" s="86"/>
      <c r="N903" s="86"/>
    </row>
    <row r="904" ht="15.75" customHeight="1">
      <c r="M904" s="86"/>
      <c r="N904" s="86"/>
    </row>
    <row r="905" ht="15.75" customHeight="1">
      <c r="M905" s="86"/>
      <c r="N905" s="86"/>
    </row>
    <row r="906" ht="15.75" customHeight="1">
      <c r="M906" s="86"/>
      <c r="N906" s="86"/>
    </row>
    <row r="907" ht="15.75" customHeight="1">
      <c r="M907" s="86"/>
      <c r="N907" s="86"/>
    </row>
    <row r="908" ht="15.75" customHeight="1">
      <c r="M908" s="86"/>
      <c r="N908" s="86"/>
    </row>
    <row r="909" ht="15.75" customHeight="1">
      <c r="M909" s="86"/>
      <c r="N909" s="86"/>
    </row>
    <row r="910" ht="15.75" customHeight="1">
      <c r="M910" s="86"/>
      <c r="N910" s="86"/>
    </row>
    <row r="911" ht="15.75" customHeight="1">
      <c r="M911" s="86"/>
      <c r="N911" s="86"/>
    </row>
    <row r="912" ht="15.75" customHeight="1">
      <c r="M912" s="86"/>
      <c r="N912" s="86"/>
    </row>
    <row r="913" ht="15.75" customHeight="1">
      <c r="M913" s="86"/>
      <c r="N913" s="86"/>
    </row>
    <row r="914" ht="15.75" customHeight="1">
      <c r="M914" s="86"/>
      <c r="N914" s="86"/>
    </row>
    <row r="915" ht="15.75" customHeight="1">
      <c r="M915" s="86"/>
      <c r="N915" s="86"/>
    </row>
    <row r="916" ht="15.75" customHeight="1">
      <c r="M916" s="86"/>
      <c r="N916" s="86"/>
    </row>
    <row r="917" ht="15.75" customHeight="1">
      <c r="M917" s="86"/>
      <c r="N917" s="86"/>
    </row>
    <row r="918" ht="15.75" customHeight="1">
      <c r="M918" s="86"/>
      <c r="N918" s="86"/>
    </row>
    <row r="919" ht="15.75" customHeight="1">
      <c r="M919" s="86"/>
      <c r="N919" s="86"/>
    </row>
    <row r="920" ht="15.75" customHeight="1">
      <c r="M920" s="86"/>
      <c r="N920" s="86"/>
    </row>
    <row r="921" ht="15.75" customHeight="1">
      <c r="M921" s="86"/>
      <c r="N921" s="86"/>
    </row>
    <row r="922" ht="15.75" customHeight="1">
      <c r="M922" s="86"/>
      <c r="N922" s="86"/>
    </row>
    <row r="923" ht="15.75" customHeight="1">
      <c r="M923" s="86"/>
      <c r="N923" s="86"/>
    </row>
    <row r="924" ht="15.75" customHeight="1">
      <c r="M924" s="86"/>
      <c r="N924" s="86"/>
    </row>
    <row r="925" ht="15.75" customHeight="1">
      <c r="M925" s="86"/>
      <c r="N925" s="86"/>
    </row>
    <row r="926" ht="15.75" customHeight="1">
      <c r="M926" s="86"/>
      <c r="N926" s="86"/>
    </row>
    <row r="927" ht="15.75" customHeight="1">
      <c r="M927" s="86"/>
      <c r="N927" s="86"/>
    </row>
    <row r="928" ht="15.75" customHeight="1">
      <c r="M928" s="86"/>
      <c r="N928" s="86"/>
    </row>
    <row r="929" ht="15.75" customHeight="1">
      <c r="M929" s="86"/>
      <c r="N929" s="86"/>
    </row>
    <row r="930" ht="15.75" customHeight="1">
      <c r="M930" s="86"/>
      <c r="N930" s="86"/>
    </row>
    <row r="931" ht="15.75" customHeight="1">
      <c r="M931" s="86"/>
      <c r="N931" s="86"/>
    </row>
    <row r="932" ht="15.75" customHeight="1">
      <c r="M932" s="86"/>
      <c r="N932" s="86"/>
    </row>
    <row r="933" ht="15.75" customHeight="1">
      <c r="M933" s="86"/>
      <c r="N933" s="86"/>
    </row>
    <row r="934" ht="15.75" customHeight="1">
      <c r="M934" s="86"/>
      <c r="N934" s="86"/>
    </row>
    <row r="935" ht="15.75" customHeight="1">
      <c r="M935" s="86"/>
      <c r="N935" s="86"/>
    </row>
    <row r="936" ht="15.75" customHeight="1">
      <c r="M936" s="86"/>
      <c r="N936" s="86"/>
    </row>
    <row r="937" ht="15.75" customHeight="1">
      <c r="M937" s="86"/>
      <c r="N937" s="86"/>
    </row>
    <row r="938" ht="15.75" customHeight="1">
      <c r="M938" s="86"/>
      <c r="N938" s="86"/>
    </row>
    <row r="939" ht="15.75" customHeight="1">
      <c r="M939" s="86"/>
      <c r="N939" s="86"/>
    </row>
    <row r="940" ht="15.75" customHeight="1">
      <c r="M940" s="86"/>
      <c r="N940" s="86"/>
    </row>
    <row r="941" ht="15.75" customHeight="1">
      <c r="M941" s="86"/>
      <c r="N941" s="86"/>
    </row>
    <row r="942" ht="15.75" customHeight="1">
      <c r="M942" s="86"/>
      <c r="N942" s="86"/>
    </row>
    <row r="943" ht="15.75" customHeight="1">
      <c r="M943" s="86"/>
      <c r="N943" s="86"/>
    </row>
    <row r="944" ht="15.75" customHeight="1">
      <c r="M944" s="86"/>
      <c r="N944" s="86"/>
    </row>
    <row r="945" ht="15.75" customHeight="1">
      <c r="M945" s="86"/>
      <c r="N945" s="86"/>
    </row>
    <row r="946" ht="15.75" customHeight="1">
      <c r="M946" s="86"/>
      <c r="N946" s="86"/>
    </row>
    <row r="947" ht="15.75" customHeight="1">
      <c r="M947" s="86"/>
      <c r="N947" s="86"/>
    </row>
    <row r="948" ht="15.75" customHeight="1">
      <c r="M948" s="86"/>
      <c r="N948" s="86"/>
    </row>
    <row r="949" ht="15.75" customHeight="1">
      <c r="M949" s="86"/>
      <c r="N949" s="86"/>
    </row>
    <row r="950" ht="15.75" customHeight="1">
      <c r="M950" s="86"/>
      <c r="N950" s="86"/>
    </row>
    <row r="951" ht="15.75" customHeight="1">
      <c r="M951" s="86"/>
      <c r="N951" s="86"/>
    </row>
    <row r="952" ht="15.75" customHeight="1">
      <c r="M952" s="86"/>
      <c r="N952" s="86"/>
    </row>
    <row r="953" ht="15.75" customHeight="1">
      <c r="M953" s="86"/>
      <c r="N953" s="86"/>
    </row>
    <row r="954" ht="15.75" customHeight="1">
      <c r="M954" s="86"/>
      <c r="N954" s="86"/>
    </row>
    <row r="955" ht="15.75" customHeight="1">
      <c r="M955" s="86"/>
      <c r="N955" s="86"/>
    </row>
    <row r="956" ht="15.75" customHeight="1">
      <c r="M956" s="86"/>
      <c r="N956" s="86"/>
    </row>
    <row r="957" ht="15.75" customHeight="1">
      <c r="M957" s="86"/>
      <c r="N957" s="86"/>
    </row>
    <row r="958" ht="15.75" customHeight="1">
      <c r="M958" s="86"/>
      <c r="N958" s="86"/>
    </row>
    <row r="959" ht="15.75" customHeight="1">
      <c r="M959" s="86"/>
      <c r="N959" s="86"/>
    </row>
    <row r="960" ht="15.75" customHeight="1">
      <c r="M960" s="86"/>
      <c r="N960" s="86"/>
    </row>
    <row r="961" ht="15.75" customHeight="1">
      <c r="M961" s="86"/>
      <c r="N961" s="86"/>
    </row>
    <row r="962" ht="15.75" customHeight="1">
      <c r="M962" s="86"/>
      <c r="N962" s="86"/>
    </row>
    <row r="963" ht="15.75" customHeight="1">
      <c r="M963" s="86"/>
      <c r="N963" s="86"/>
    </row>
    <row r="964" ht="15.75" customHeight="1">
      <c r="M964" s="86"/>
      <c r="N964" s="86"/>
    </row>
    <row r="965" ht="15.75" customHeight="1">
      <c r="M965" s="86"/>
      <c r="N965" s="86"/>
    </row>
    <row r="966" ht="15.75" customHeight="1">
      <c r="M966" s="86"/>
      <c r="N966" s="86"/>
    </row>
    <row r="967" ht="15.75" customHeight="1">
      <c r="M967" s="86"/>
      <c r="N967" s="86"/>
    </row>
    <row r="968" ht="15.75" customHeight="1">
      <c r="M968" s="86"/>
      <c r="N968" s="86"/>
    </row>
    <row r="969" ht="15.75" customHeight="1">
      <c r="M969" s="86"/>
      <c r="N969" s="86"/>
    </row>
    <row r="970" ht="15.75" customHeight="1">
      <c r="M970" s="86"/>
      <c r="N970" s="86"/>
    </row>
    <row r="971" ht="15.75" customHeight="1">
      <c r="M971" s="86"/>
      <c r="N971" s="86"/>
    </row>
    <row r="972" ht="15.75" customHeight="1">
      <c r="M972" s="86"/>
      <c r="N972" s="86"/>
    </row>
    <row r="973" ht="15.75" customHeight="1">
      <c r="M973" s="86"/>
      <c r="N973" s="86"/>
    </row>
    <row r="974" ht="15.75" customHeight="1">
      <c r="M974" s="86"/>
      <c r="N974" s="86"/>
    </row>
    <row r="975" ht="15.75" customHeight="1">
      <c r="M975" s="86"/>
      <c r="N975" s="86"/>
    </row>
    <row r="976" ht="15.75" customHeight="1">
      <c r="M976" s="86"/>
      <c r="N976" s="86"/>
    </row>
    <row r="977" ht="15.75" customHeight="1">
      <c r="M977" s="86"/>
      <c r="N977" s="86"/>
    </row>
    <row r="978" ht="15.75" customHeight="1">
      <c r="M978" s="86"/>
      <c r="N978" s="86"/>
    </row>
    <row r="979" ht="15.75" customHeight="1">
      <c r="M979" s="86"/>
      <c r="N979" s="86"/>
    </row>
    <row r="980" ht="15.75" customHeight="1">
      <c r="M980" s="86"/>
      <c r="N980" s="86"/>
    </row>
    <row r="981" ht="15.75" customHeight="1">
      <c r="M981" s="86"/>
      <c r="N981" s="86"/>
    </row>
    <row r="982" ht="15.75" customHeight="1">
      <c r="M982" s="86"/>
      <c r="N982" s="86"/>
    </row>
    <row r="983" ht="15.75" customHeight="1">
      <c r="M983" s="86"/>
      <c r="N983" s="86"/>
    </row>
    <row r="984" ht="15.75" customHeight="1">
      <c r="M984" s="86"/>
      <c r="N984" s="86"/>
    </row>
    <row r="985" ht="15.75" customHeight="1">
      <c r="M985" s="86"/>
      <c r="N985" s="86"/>
    </row>
    <row r="986" ht="15.75" customHeight="1">
      <c r="M986" s="86"/>
      <c r="N986" s="86"/>
    </row>
    <row r="987" ht="15.75" customHeight="1">
      <c r="M987" s="86"/>
      <c r="N987" s="86"/>
    </row>
    <row r="988" ht="15.75" customHeight="1">
      <c r="M988" s="86"/>
      <c r="N988" s="86"/>
    </row>
    <row r="989" ht="15.75" customHeight="1">
      <c r="M989" s="86"/>
      <c r="N989" s="86"/>
    </row>
    <row r="990" ht="15.75" customHeight="1">
      <c r="M990" s="86"/>
      <c r="N990" s="86"/>
    </row>
    <row r="991" ht="15.75" customHeight="1">
      <c r="M991" s="86"/>
      <c r="N991" s="86"/>
    </row>
    <row r="992" ht="15.75" customHeight="1">
      <c r="M992" s="86"/>
      <c r="N992" s="86"/>
    </row>
    <row r="993" ht="15.75" customHeight="1">
      <c r="M993" s="86"/>
      <c r="N993" s="86"/>
    </row>
    <row r="994" ht="15.75" customHeight="1">
      <c r="M994" s="86"/>
      <c r="N994" s="86"/>
    </row>
    <row r="995" ht="15.75" customHeight="1">
      <c r="M995" s="86"/>
      <c r="N995" s="86"/>
    </row>
    <row r="996" ht="15.75" customHeight="1">
      <c r="M996" s="86"/>
      <c r="N996" s="86"/>
    </row>
    <row r="997" ht="15.75" customHeight="1">
      <c r="M997" s="86"/>
      <c r="N997" s="86"/>
    </row>
    <row r="998" ht="15.75" customHeight="1">
      <c r="M998" s="86"/>
      <c r="N998" s="86"/>
    </row>
    <row r="999" ht="15.75" customHeight="1">
      <c r="M999" s="86"/>
      <c r="N999" s="86"/>
    </row>
    <row r="1000" ht="15.75" customHeight="1">
      <c r="M1000" s="86"/>
      <c r="N1000" s="86"/>
    </row>
  </sheetData>
  <mergeCells count="63">
    <mergeCell ref="E2:E4"/>
    <mergeCell ref="F2:F4"/>
    <mergeCell ref="G2:G4"/>
    <mergeCell ref="H2:H4"/>
    <mergeCell ref="I2:I4"/>
    <mergeCell ref="J2:J4"/>
    <mergeCell ref="K2:L2"/>
    <mergeCell ref="M2:M4"/>
    <mergeCell ref="N2:N4"/>
    <mergeCell ref="O2:O4"/>
    <mergeCell ref="P2:P4"/>
    <mergeCell ref="Q2:Q4"/>
    <mergeCell ref="T1:Y1"/>
    <mergeCell ref="T2:V2"/>
    <mergeCell ref="W2:Y2"/>
    <mergeCell ref="Z2:AG2"/>
    <mergeCell ref="AH2:AK2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A5:AM5"/>
    <mergeCell ref="B1:B3"/>
    <mergeCell ref="A4:B4"/>
    <mergeCell ref="A5:B5"/>
    <mergeCell ref="A1:A3"/>
    <mergeCell ref="C1:C4"/>
    <mergeCell ref="D1:D4"/>
    <mergeCell ref="E1:S1"/>
    <mergeCell ref="Z1:AK1"/>
    <mergeCell ref="R2:R4"/>
    <mergeCell ref="AK3:AK4"/>
    <mergeCell ref="AL2:AL4"/>
    <mergeCell ref="AM2:AM4"/>
    <mergeCell ref="AN2:AN4"/>
    <mergeCell ref="AO2:AO4"/>
    <mergeCell ref="AP2:AP4"/>
    <mergeCell ref="AQ2:AQ4"/>
    <mergeCell ref="AR2:AR4"/>
    <mergeCell ref="AZ2:AZ4"/>
    <mergeCell ref="BA2:BA4"/>
    <mergeCell ref="BB2:BB4"/>
    <mergeCell ref="AS2:AS4"/>
    <mergeCell ref="AT2:AT4"/>
    <mergeCell ref="AU2:AU4"/>
    <mergeCell ref="AV2:AV4"/>
    <mergeCell ref="AW2:AW4"/>
    <mergeCell ref="AX2:AX4"/>
    <mergeCell ref="AY2:AY4"/>
    <mergeCell ref="K3:K4"/>
    <mergeCell ref="L3:L4"/>
    <mergeCell ref="S3:S4"/>
    <mergeCell ref="T3:T4"/>
    <mergeCell ref="U3:V3"/>
    <mergeCell ref="W3:W4"/>
    <mergeCell ref="X3:Y3"/>
    <mergeCell ref="Z3:Z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1.0" ySplit="4.0" topLeftCell="L5" activePane="bottomRight" state="frozen"/>
      <selection activeCell="L1" sqref="L1" pane="topRight"/>
      <selection activeCell="A5" sqref="A5" pane="bottomLeft"/>
      <selection activeCell="L5" sqref="L5" pane="bottomRight"/>
    </sheetView>
  </sheetViews>
  <sheetFormatPr customHeight="1" defaultColWidth="14.43" defaultRowHeight="15.0"/>
  <cols>
    <col customWidth="1" min="1" max="1" width="8.0"/>
    <col customWidth="1" min="2" max="2" width="15.86"/>
    <col customWidth="1" min="3" max="13" width="8.0"/>
    <col customWidth="1" min="14" max="14" width="10.29"/>
    <col customWidth="1" min="15" max="15" width="8.0"/>
    <col customWidth="1" min="16" max="16" width="12.0"/>
    <col customWidth="1" min="17" max="17" width="8.0"/>
    <col customWidth="1" min="18" max="18" width="11.0"/>
    <col customWidth="1" min="19" max="27" width="8.0"/>
    <col customWidth="1" min="28" max="28" width="9.29"/>
    <col customWidth="1" min="29" max="30" width="8.0"/>
    <col customWidth="1" min="31" max="31" width="10.71"/>
    <col customWidth="1" min="32" max="55" width="8.0"/>
  </cols>
  <sheetData>
    <row r="1" ht="24.0" customHeight="1">
      <c r="A1" s="1" t="s">
        <v>0</v>
      </c>
      <c r="B1" s="2" t="s">
        <v>1</v>
      </c>
      <c r="C1" s="3" t="s">
        <v>2</v>
      </c>
      <c r="D1" s="1" t="s">
        <v>3</v>
      </c>
      <c r="E1" s="18" t="s">
        <v>138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 t="s">
        <v>5</v>
      </c>
      <c r="U1" s="5"/>
      <c r="V1" s="5"/>
      <c r="W1" s="5"/>
      <c r="X1" s="5"/>
      <c r="Y1" s="6"/>
      <c r="Z1" s="7" t="s">
        <v>5</v>
      </c>
      <c r="AA1" s="5"/>
      <c r="AB1" s="5"/>
      <c r="AC1" s="5"/>
      <c r="AD1" s="5"/>
      <c r="AE1" s="5"/>
      <c r="AF1" s="5"/>
      <c r="AG1" s="5"/>
      <c r="AH1" s="5"/>
      <c r="AI1" s="5"/>
      <c r="AJ1" s="5"/>
      <c r="AK1" s="6"/>
      <c r="AL1" s="8"/>
      <c r="AM1" s="8"/>
      <c r="AN1" s="9"/>
      <c r="AO1" s="9"/>
      <c r="AP1" s="9"/>
      <c r="AQ1" s="9"/>
      <c r="AR1" s="9"/>
      <c r="AS1" s="9"/>
      <c r="AT1" s="9"/>
      <c r="AU1" s="9"/>
      <c r="AV1" s="10"/>
      <c r="AW1" s="10"/>
      <c r="AX1" s="10"/>
      <c r="AY1" s="10"/>
      <c r="AZ1" s="10"/>
      <c r="BA1" s="10"/>
      <c r="BB1" s="10"/>
      <c r="BC1" s="10"/>
    </row>
    <row r="2" ht="114.75" customHeight="1">
      <c r="A2" s="11"/>
      <c r="B2" s="12"/>
      <c r="C2" s="13"/>
      <c r="D2" s="11"/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5" t="s">
        <v>12</v>
      </c>
      <c r="L2" s="6"/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6" t="s">
        <v>19</v>
      </c>
      <c r="T2" s="17" t="s">
        <v>139</v>
      </c>
      <c r="U2" s="5"/>
      <c r="V2" s="6"/>
      <c r="W2" s="17" t="s">
        <v>21</v>
      </c>
      <c r="X2" s="5"/>
      <c r="Y2" s="6"/>
      <c r="Z2" s="18" t="s">
        <v>22</v>
      </c>
      <c r="AA2" s="87"/>
      <c r="AB2" s="87"/>
      <c r="AC2" s="87"/>
      <c r="AD2" s="87"/>
      <c r="AE2" s="87"/>
      <c r="AF2" s="87"/>
      <c r="AG2" s="88"/>
      <c r="AH2" s="18" t="s">
        <v>23</v>
      </c>
      <c r="AI2" s="5"/>
      <c r="AJ2" s="5"/>
      <c r="AK2" s="6"/>
      <c r="AL2" s="14" t="s">
        <v>24</v>
      </c>
      <c r="AM2" s="14" t="s">
        <v>25</v>
      </c>
      <c r="AN2" s="14" t="s">
        <v>26</v>
      </c>
      <c r="AO2" s="14" t="s">
        <v>27</v>
      </c>
      <c r="AP2" s="14" t="s">
        <v>28</v>
      </c>
      <c r="AQ2" s="14" t="s">
        <v>29</v>
      </c>
      <c r="AR2" s="19" t="s">
        <v>30</v>
      </c>
      <c r="AS2" s="14" t="s">
        <v>31</v>
      </c>
      <c r="AT2" s="14" t="s">
        <v>32</v>
      </c>
      <c r="AU2" s="14" t="s">
        <v>33</v>
      </c>
      <c r="AV2" s="20" t="s">
        <v>34</v>
      </c>
      <c r="AW2" s="21" t="s">
        <v>35</v>
      </c>
      <c r="AX2" s="21" t="s">
        <v>36</v>
      </c>
      <c r="AY2" s="22" t="s">
        <v>140</v>
      </c>
      <c r="AZ2" s="21" t="s">
        <v>38</v>
      </c>
      <c r="BA2" s="21" t="s">
        <v>39</v>
      </c>
      <c r="BB2" s="23" t="s">
        <v>40</v>
      </c>
      <c r="BC2" s="23" t="s">
        <v>141</v>
      </c>
    </row>
    <row r="3">
      <c r="A3" s="24"/>
      <c r="B3" s="25"/>
      <c r="C3" s="13"/>
      <c r="D3" s="11"/>
      <c r="E3" s="26"/>
      <c r="F3" s="26"/>
      <c r="G3" s="26"/>
      <c r="H3" s="26"/>
      <c r="I3" s="26"/>
      <c r="J3" s="26"/>
      <c r="K3" s="14" t="s">
        <v>41</v>
      </c>
      <c r="L3" s="14" t="s">
        <v>42</v>
      </c>
      <c r="M3" s="26"/>
      <c r="N3" s="26"/>
      <c r="O3" s="26"/>
      <c r="P3" s="26"/>
      <c r="Q3" s="26"/>
      <c r="R3" s="26"/>
      <c r="S3" s="14" t="s">
        <v>43</v>
      </c>
      <c r="T3" s="14" t="s">
        <v>44</v>
      </c>
      <c r="U3" s="15" t="s">
        <v>45</v>
      </c>
      <c r="V3" s="6"/>
      <c r="W3" s="14" t="s">
        <v>44</v>
      </c>
      <c r="X3" s="15" t="s">
        <v>45</v>
      </c>
      <c r="Y3" s="6"/>
      <c r="Z3" s="14" t="s">
        <v>46</v>
      </c>
      <c r="AA3" s="14" t="s">
        <v>47</v>
      </c>
      <c r="AB3" s="14" t="s">
        <v>48</v>
      </c>
      <c r="AC3" s="14" t="s">
        <v>49</v>
      </c>
      <c r="AD3" s="14" t="s">
        <v>50</v>
      </c>
      <c r="AE3" s="14" t="s">
        <v>51</v>
      </c>
      <c r="AF3" s="14" t="s">
        <v>52</v>
      </c>
      <c r="AG3" s="14" t="s">
        <v>53</v>
      </c>
      <c r="AH3" s="14" t="s">
        <v>46</v>
      </c>
      <c r="AI3" s="14" t="s">
        <v>54</v>
      </c>
      <c r="AJ3" s="14" t="s">
        <v>52</v>
      </c>
      <c r="AK3" s="14" t="s">
        <v>53</v>
      </c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12"/>
      <c r="AW3" s="13"/>
      <c r="AX3" s="13"/>
      <c r="AY3" s="13"/>
      <c r="AZ3" s="13"/>
      <c r="BA3" s="13"/>
      <c r="BB3" s="13"/>
      <c r="BC3" s="13"/>
    </row>
    <row r="4" ht="30.0" customHeight="1">
      <c r="A4" s="27" t="s">
        <v>142</v>
      </c>
      <c r="B4" s="28"/>
      <c r="C4" s="29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14" t="s">
        <v>56</v>
      </c>
      <c r="V4" s="14" t="s">
        <v>57</v>
      </c>
      <c r="W4" s="31"/>
      <c r="X4" s="14" t="s">
        <v>56</v>
      </c>
      <c r="Y4" s="14" t="s">
        <v>57</v>
      </c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2"/>
      <c r="AW4" s="33"/>
      <c r="AX4" s="33"/>
      <c r="AY4" s="33"/>
      <c r="AZ4" s="33"/>
      <c r="BA4" s="33"/>
      <c r="BB4" s="33"/>
      <c r="BC4" s="33"/>
    </row>
    <row r="5" ht="15.75" customHeight="1">
      <c r="A5" s="34" t="s">
        <v>143</v>
      </c>
      <c r="B5" s="35"/>
      <c r="C5" s="89"/>
      <c r="D5" s="37"/>
      <c r="E5" s="38"/>
      <c r="F5" s="38"/>
      <c r="G5" s="38"/>
      <c r="H5" s="38"/>
      <c r="I5" s="38"/>
      <c r="J5" s="38"/>
      <c r="K5" s="39"/>
      <c r="L5" s="39"/>
      <c r="M5" s="39"/>
      <c r="N5" s="39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40" t="s">
        <v>58</v>
      </c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35"/>
      <c r="AN5" s="37"/>
      <c r="AO5" s="37"/>
      <c r="AP5" s="37"/>
      <c r="AQ5" s="37"/>
      <c r="AR5" s="37"/>
      <c r="AS5" s="37"/>
      <c r="AT5" s="37"/>
      <c r="AU5" s="37"/>
      <c r="AV5" s="37"/>
      <c r="AW5" s="42"/>
      <c r="AX5" s="42"/>
      <c r="AY5" s="42"/>
      <c r="AZ5" s="42"/>
      <c r="BA5" s="42"/>
      <c r="BB5" s="42"/>
      <c r="BC5" s="42"/>
    </row>
    <row r="6" ht="15.0" customHeight="1">
      <c r="A6" s="43" t="s">
        <v>59</v>
      </c>
      <c r="B6" s="90" t="s">
        <v>144</v>
      </c>
      <c r="C6" s="59">
        <v>2784.0</v>
      </c>
      <c r="D6" s="91" t="s">
        <v>145</v>
      </c>
      <c r="E6" s="92">
        <v>323.0</v>
      </c>
      <c r="F6" s="59">
        <v>11.0</v>
      </c>
      <c r="G6" s="59">
        <v>6.0</v>
      </c>
      <c r="H6" s="59">
        <v>255.0</v>
      </c>
      <c r="I6" s="59">
        <v>5.0</v>
      </c>
      <c r="J6" s="59">
        <v>36.0</v>
      </c>
      <c r="K6" s="59">
        <v>2.0</v>
      </c>
      <c r="L6" s="59"/>
      <c r="M6" s="59"/>
      <c r="N6" s="59">
        <v>15218.0</v>
      </c>
      <c r="O6" s="59">
        <v>382.0</v>
      </c>
      <c r="P6" s="59">
        <v>28652.0</v>
      </c>
      <c r="Q6" s="59">
        <v>58.0</v>
      </c>
      <c r="R6" s="59">
        <v>27397.0</v>
      </c>
      <c r="S6" s="59">
        <v>1053.0</v>
      </c>
      <c r="T6" s="59">
        <v>8.0</v>
      </c>
      <c r="U6" s="59">
        <v>0.0</v>
      </c>
      <c r="V6" s="59">
        <v>0.0</v>
      </c>
      <c r="W6" s="59">
        <v>8.0</v>
      </c>
      <c r="X6" s="59">
        <v>0.0</v>
      </c>
      <c r="Y6" s="59">
        <v>0.0</v>
      </c>
      <c r="Z6" s="47">
        <v>395.0</v>
      </c>
      <c r="AA6" s="61">
        <v>395.0</v>
      </c>
      <c r="AB6" s="47">
        <v>3924.0</v>
      </c>
      <c r="AC6" s="47">
        <v>941.0</v>
      </c>
      <c r="AD6" s="59">
        <v>414.0</v>
      </c>
      <c r="AE6" s="59">
        <v>34.0</v>
      </c>
      <c r="AF6" s="59">
        <v>6765.0</v>
      </c>
      <c r="AG6" s="47">
        <v>5597.0</v>
      </c>
      <c r="AH6" s="47">
        <v>195.0</v>
      </c>
      <c r="AI6" s="59"/>
      <c r="AJ6" s="47">
        <v>1753.0</v>
      </c>
      <c r="AK6" s="59"/>
      <c r="AL6" s="47">
        <v>79.0</v>
      </c>
      <c r="AM6" s="47">
        <v>1419.0</v>
      </c>
      <c r="AN6" s="93"/>
      <c r="AO6" s="93"/>
      <c r="AP6" s="51">
        <f t="shared" ref="AP6:AP26" si="1">Z6/C6*100</f>
        <v>14.18821839</v>
      </c>
      <c r="AQ6" s="51">
        <f t="shared" ref="AQ6:AQ26" si="2">AA6/C6*100</f>
        <v>14.18821839</v>
      </c>
      <c r="AR6" s="52">
        <f t="shared" ref="AR6:AR26" si="3">AH6/C6*100</f>
        <v>7.004310345</v>
      </c>
      <c r="AS6" s="51">
        <f t="shared" ref="AS6:AS26" si="4">AH6/Z6*100</f>
        <v>49.36708861</v>
      </c>
      <c r="AT6" s="51">
        <f t="shared" ref="AT6:AT26" si="5">P6/C6</f>
        <v>10.29166667</v>
      </c>
      <c r="AU6" s="54">
        <f t="shared" ref="AU6:AU26" si="6">O6/C6*1000</f>
        <v>137.2126437</v>
      </c>
      <c r="AV6" s="55">
        <f t="shared" ref="AV6:AV26" si="7">S6/C6</f>
        <v>0.3782327586</v>
      </c>
      <c r="AW6" s="54">
        <f t="shared" ref="AW6:AW26" si="8">AB6/C6</f>
        <v>1.409482759</v>
      </c>
      <c r="AX6" s="56">
        <f t="shared" ref="AX6:AX26" si="9">AB6/H6</f>
        <v>15.38823529</v>
      </c>
      <c r="AY6" s="54">
        <f t="shared" ref="AY6:AY26" si="10">(AF6+AG6)/C6</f>
        <v>4.440373563</v>
      </c>
      <c r="AZ6" s="54">
        <f t="shared" ref="AZ6:AZ26" si="11">(AF6+AG6)/P6</f>
        <v>0.4314533017</v>
      </c>
      <c r="BA6" s="54">
        <f t="shared" ref="BA6:BA26" si="12">(AF6+AG6)/R6</f>
        <v>0.4512172866</v>
      </c>
      <c r="BB6" s="54">
        <f t="shared" ref="BB6:BB26" si="13">(AF6+AG6)/O6</f>
        <v>32.36125654</v>
      </c>
      <c r="BC6" s="94">
        <f t="shared" ref="BC6:BC26" si="14">H6/N6*1000</f>
        <v>16.7564726</v>
      </c>
    </row>
    <row r="7">
      <c r="A7" s="43" t="s">
        <v>62</v>
      </c>
      <c r="B7" s="90" t="s">
        <v>146</v>
      </c>
      <c r="C7" s="59">
        <v>16063.0</v>
      </c>
      <c r="D7" s="91" t="s">
        <v>145</v>
      </c>
      <c r="E7" s="92">
        <v>1360.0</v>
      </c>
      <c r="F7" s="59">
        <v>20.0</v>
      </c>
      <c r="G7" s="59">
        <v>5.0</v>
      </c>
      <c r="H7" s="59">
        <v>277.0</v>
      </c>
      <c r="I7" s="59">
        <v>6.0</v>
      </c>
      <c r="J7" s="59">
        <v>44.0</v>
      </c>
      <c r="K7" s="59">
        <v>8.0</v>
      </c>
      <c r="L7" s="59">
        <v>1.0</v>
      </c>
      <c r="M7" s="59"/>
      <c r="N7" s="59">
        <v>70152.0</v>
      </c>
      <c r="O7" s="59">
        <v>1972.0</v>
      </c>
      <c r="P7" s="59">
        <v>59861.0</v>
      </c>
      <c r="Q7" s="59">
        <v>121.0</v>
      </c>
      <c r="R7" s="59">
        <v>58362.0</v>
      </c>
      <c r="S7" s="47">
        <v>5534.0</v>
      </c>
      <c r="T7" s="59">
        <v>62.0</v>
      </c>
      <c r="U7" s="59">
        <v>0.0</v>
      </c>
      <c r="V7" s="59">
        <v>0.0</v>
      </c>
      <c r="W7" s="59">
        <v>52.0</v>
      </c>
      <c r="X7" s="59">
        <v>0.0</v>
      </c>
      <c r="Y7" s="59">
        <v>4.0</v>
      </c>
      <c r="Z7" s="47">
        <v>1632.0</v>
      </c>
      <c r="AA7" s="61">
        <v>1194.0</v>
      </c>
      <c r="AB7" s="47">
        <v>17638.0</v>
      </c>
      <c r="AC7" s="59">
        <v>1031.0</v>
      </c>
      <c r="AD7" s="47">
        <v>4144.0</v>
      </c>
      <c r="AE7" s="59">
        <v>141658.0</v>
      </c>
      <c r="AF7" s="47">
        <v>27342.0</v>
      </c>
      <c r="AG7" s="47">
        <v>20045.0</v>
      </c>
      <c r="AH7" s="47">
        <v>565.0</v>
      </c>
      <c r="AI7" s="59"/>
      <c r="AJ7" s="47">
        <v>6397.0</v>
      </c>
      <c r="AK7" s="59"/>
      <c r="AL7" s="59">
        <v>216.0</v>
      </c>
      <c r="AM7" s="59">
        <v>10421.0</v>
      </c>
      <c r="AN7" s="93"/>
      <c r="AO7" s="93"/>
      <c r="AP7" s="51">
        <f t="shared" si="1"/>
        <v>10.15999502</v>
      </c>
      <c r="AQ7" s="51">
        <f t="shared" si="2"/>
        <v>7.43323165</v>
      </c>
      <c r="AR7" s="52">
        <f t="shared" si="3"/>
        <v>3.517400237</v>
      </c>
      <c r="AS7" s="51">
        <f t="shared" si="4"/>
        <v>34.62009804</v>
      </c>
      <c r="AT7" s="51">
        <f t="shared" si="5"/>
        <v>3.726638859</v>
      </c>
      <c r="AU7" s="54">
        <f t="shared" si="6"/>
        <v>122.7666065</v>
      </c>
      <c r="AV7" s="55">
        <f t="shared" si="7"/>
        <v>0.3445184586</v>
      </c>
      <c r="AW7" s="54">
        <f t="shared" si="8"/>
        <v>1.098051423</v>
      </c>
      <c r="AX7" s="56">
        <f t="shared" si="9"/>
        <v>63.67509025</v>
      </c>
      <c r="AY7" s="54">
        <f t="shared" si="10"/>
        <v>2.950071593</v>
      </c>
      <c r="AZ7" s="54">
        <f t="shared" si="11"/>
        <v>0.7916172466</v>
      </c>
      <c r="BA7" s="54">
        <f t="shared" si="12"/>
        <v>0.8119495562</v>
      </c>
      <c r="BB7" s="54">
        <f t="shared" si="13"/>
        <v>24.02991886</v>
      </c>
      <c r="BC7" s="94">
        <f t="shared" si="14"/>
        <v>3.948568822</v>
      </c>
    </row>
    <row r="8">
      <c r="A8" s="43" t="s">
        <v>64</v>
      </c>
      <c r="B8" s="90" t="s">
        <v>147</v>
      </c>
      <c r="C8" s="59">
        <v>43222.0</v>
      </c>
      <c r="D8" s="91" t="s">
        <v>145</v>
      </c>
      <c r="E8" s="59">
        <v>2127.0</v>
      </c>
      <c r="F8" s="59">
        <v>55.0</v>
      </c>
      <c r="G8" s="59">
        <v>20.0</v>
      </c>
      <c r="H8" s="59">
        <v>296.0</v>
      </c>
      <c r="I8" s="59">
        <v>6.0</v>
      </c>
      <c r="J8" s="59">
        <v>45.0</v>
      </c>
      <c r="K8" s="59">
        <v>11.0</v>
      </c>
      <c r="L8" s="59"/>
      <c r="M8" s="59"/>
      <c r="N8" s="47">
        <v>120363.0</v>
      </c>
      <c r="O8" s="59">
        <v>3601.0</v>
      </c>
      <c r="P8" s="59">
        <v>178410.0</v>
      </c>
      <c r="Q8" s="59">
        <v>146.0</v>
      </c>
      <c r="R8" s="59">
        <v>118218.0</v>
      </c>
      <c r="S8" s="59">
        <v>11342.0</v>
      </c>
      <c r="T8" s="59">
        <v>93.0</v>
      </c>
      <c r="U8" s="59">
        <v>0.0</v>
      </c>
      <c r="V8" s="59">
        <v>0.0</v>
      </c>
      <c r="W8" s="59">
        <v>91.0</v>
      </c>
      <c r="X8" s="59">
        <v>0.0</v>
      </c>
      <c r="Y8" s="59">
        <v>0.0</v>
      </c>
      <c r="Z8" s="59">
        <v>2231.0</v>
      </c>
      <c r="AA8" s="61">
        <v>1993.0</v>
      </c>
      <c r="AB8" s="59">
        <v>20415.0</v>
      </c>
      <c r="AC8" s="47">
        <v>607.0</v>
      </c>
      <c r="AD8" s="59">
        <v>1858.0</v>
      </c>
      <c r="AE8" s="59">
        <v>113762.0</v>
      </c>
      <c r="AF8" s="47">
        <v>43890.0</v>
      </c>
      <c r="AG8" s="47">
        <v>107322.0</v>
      </c>
      <c r="AH8" s="59">
        <v>989.0</v>
      </c>
      <c r="AI8" s="59"/>
      <c r="AJ8" s="47">
        <v>17244.0</v>
      </c>
      <c r="AK8" s="59"/>
      <c r="AL8" s="59">
        <v>315.0</v>
      </c>
      <c r="AM8" s="47">
        <v>8124.0</v>
      </c>
      <c r="AN8" s="93">
        <v>4.0</v>
      </c>
      <c r="AO8" s="93">
        <v>51.0</v>
      </c>
      <c r="AP8" s="51">
        <f t="shared" si="1"/>
        <v>5.161723197</v>
      </c>
      <c r="AQ8" s="51">
        <f t="shared" si="2"/>
        <v>4.611077692</v>
      </c>
      <c r="AR8" s="52">
        <f t="shared" si="3"/>
        <v>2.288186572</v>
      </c>
      <c r="AS8" s="51">
        <f t="shared" si="4"/>
        <v>44.32989691</v>
      </c>
      <c r="AT8" s="51">
        <f t="shared" si="5"/>
        <v>4.127759012</v>
      </c>
      <c r="AU8" s="54">
        <f t="shared" si="6"/>
        <v>83.31405303</v>
      </c>
      <c r="AV8" s="55">
        <f t="shared" si="7"/>
        <v>0.2624126602</v>
      </c>
      <c r="AW8" s="54">
        <f t="shared" si="8"/>
        <v>0.4723289066</v>
      </c>
      <c r="AX8" s="56">
        <f t="shared" si="9"/>
        <v>68.96959459</v>
      </c>
      <c r="AY8" s="54">
        <f t="shared" si="10"/>
        <v>3.498496136</v>
      </c>
      <c r="AZ8" s="54">
        <f t="shared" si="11"/>
        <v>0.8475533883</v>
      </c>
      <c r="BA8" s="54">
        <f t="shared" si="12"/>
        <v>1.279094554</v>
      </c>
      <c r="BB8" s="54">
        <f t="shared" si="13"/>
        <v>41.99166898</v>
      </c>
      <c r="BC8" s="94">
        <f t="shared" si="14"/>
        <v>2.459227503</v>
      </c>
    </row>
    <row r="9">
      <c r="A9" s="43" t="s">
        <v>66</v>
      </c>
      <c r="B9" s="90" t="s">
        <v>148</v>
      </c>
      <c r="C9" s="47">
        <v>7297.0</v>
      </c>
      <c r="D9" s="91" t="s">
        <v>145</v>
      </c>
      <c r="E9" s="59">
        <v>295.0</v>
      </c>
      <c r="F9" s="59">
        <v>26.0</v>
      </c>
      <c r="G9" s="59">
        <v>20.0</v>
      </c>
      <c r="H9" s="59">
        <v>289.0</v>
      </c>
      <c r="I9" s="59">
        <v>6.0</v>
      </c>
      <c r="J9" s="59">
        <v>43.0</v>
      </c>
      <c r="K9" s="59">
        <v>1.0</v>
      </c>
      <c r="L9" s="59">
        <v>1.0</v>
      </c>
      <c r="M9" s="59"/>
      <c r="N9" s="47">
        <v>13001.0</v>
      </c>
      <c r="O9" s="47">
        <v>754.0</v>
      </c>
      <c r="P9" s="59">
        <v>30115.0</v>
      </c>
      <c r="Q9" s="59">
        <v>76.0</v>
      </c>
      <c r="R9" s="59">
        <v>29894.0</v>
      </c>
      <c r="S9" s="47">
        <v>2561.0</v>
      </c>
      <c r="T9" s="59">
        <v>38.0</v>
      </c>
      <c r="U9" s="59">
        <v>0.0</v>
      </c>
      <c r="V9" s="59">
        <v>0.0</v>
      </c>
      <c r="W9" s="59">
        <v>38.0</v>
      </c>
      <c r="X9" s="59">
        <v>0.0</v>
      </c>
      <c r="Y9" s="59">
        <v>0.0</v>
      </c>
      <c r="Z9" s="59">
        <v>668.0</v>
      </c>
      <c r="AA9" s="61">
        <v>549.0</v>
      </c>
      <c r="AB9" s="47">
        <v>7361.0</v>
      </c>
      <c r="AC9" s="47">
        <v>1568.0</v>
      </c>
      <c r="AD9" s="47">
        <v>640.0</v>
      </c>
      <c r="AE9" s="47">
        <v>13847.0</v>
      </c>
      <c r="AF9" s="47">
        <v>19803.0</v>
      </c>
      <c r="AG9" s="47">
        <v>11549.0</v>
      </c>
      <c r="AH9" s="47">
        <v>336.0</v>
      </c>
      <c r="AI9" s="59"/>
      <c r="AJ9" s="47">
        <v>4997.0</v>
      </c>
      <c r="AK9" s="59"/>
      <c r="AL9" s="47">
        <v>99.0</v>
      </c>
      <c r="AM9" s="47">
        <v>1484.0</v>
      </c>
      <c r="AN9" s="93"/>
      <c r="AO9" s="93"/>
      <c r="AP9" s="51">
        <f t="shared" si="1"/>
        <v>9.154447033</v>
      </c>
      <c r="AQ9" s="51">
        <f t="shared" si="2"/>
        <v>7.523639852</v>
      </c>
      <c r="AR9" s="52">
        <f t="shared" si="3"/>
        <v>4.604632041</v>
      </c>
      <c r="AS9" s="51">
        <f t="shared" si="4"/>
        <v>50.2994012</v>
      </c>
      <c r="AT9" s="51">
        <f t="shared" si="5"/>
        <v>4.127038509</v>
      </c>
      <c r="AU9" s="54">
        <f t="shared" si="6"/>
        <v>103.3301357</v>
      </c>
      <c r="AV9" s="55">
        <f t="shared" si="7"/>
        <v>0.3509661505</v>
      </c>
      <c r="AW9" s="54">
        <f t="shared" si="8"/>
        <v>1.008770728</v>
      </c>
      <c r="AX9" s="56">
        <f t="shared" si="9"/>
        <v>25.47058824</v>
      </c>
      <c r="AY9" s="54">
        <f t="shared" si="10"/>
        <v>4.29656023</v>
      </c>
      <c r="AZ9" s="54">
        <f t="shared" si="11"/>
        <v>1.041075876</v>
      </c>
      <c r="BA9" s="54">
        <f t="shared" si="12"/>
        <v>1.048772329</v>
      </c>
      <c r="BB9" s="54">
        <f t="shared" si="13"/>
        <v>41.58090186</v>
      </c>
      <c r="BC9" s="94">
        <f t="shared" si="14"/>
        <v>22.2290593</v>
      </c>
    </row>
    <row r="10">
      <c r="A10" s="43" t="s">
        <v>68</v>
      </c>
      <c r="B10" s="90" t="s">
        <v>149</v>
      </c>
      <c r="C10" s="59">
        <v>22766.0</v>
      </c>
      <c r="D10" s="91" t="s">
        <v>145</v>
      </c>
      <c r="E10" s="59">
        <v>1844.0</v>
      </c>
      <c r="F10" s="59">
        <v>30.0</v>
      </c>
      <c r="G10" s="59">
        <v>18.0</v>
      </c>
      <c r="H10" s="59">
        <v>243.0</v>
      </c>
      <c r="I10" s="59">
        <v>6.0</v>
      </c>
      <c r="J10" s="59">
        <v>40.0</v>
      </c>
      <c r="K10" s="47">
        <v>5.0</v>
      </c>
      <c r="L10" s="47">
        <v>1.0</v>
      </c>
      <c r="M10" s="59"/>
      <c r="N10" s="47">
        <v>60972.0</v>
      </c>
      <c r="O10" s="59">
        <v>1175.0</v>
      </c>
      <c r="P10" s="59">
        <v>84606.0</v>
      </c>
      <c r="Q10" s="59">
        <v>107.0</v>
      </c>
      <c r="R10" s="59">
        <v>83695.0</v>
      </c>
      <c r="S10" s="47">
        <v>5563.0</v>
      </c>
      <c r="T10" s="59">
        <v>53.0</v>
      </c>
      <c r="U10" s="59">
        <v>0.0</v>
      </c>
      <c r="V10" s="59">
        <v>58.0</v>
      </c>
      <c r="W10" s="59">
        <v>51.0</v>
      </c>
      <c r="X10" s="59">
        <v>0.0</v>
      </c>
      <c r="Y10" s="59">
        <v>2.0</v>
      </c>
      <c r="Z10" s="59">
        <v>2099.0</v>
      </c>
      <c r="AA10" s="92">
        <v>1245.0</v>
      </c>
      <c r="AB10" s="59">
        <v>10013.0</v>
      </c>
      <c r="AC10" s="59">
        <v>510.0</v>
      </c>
      <c r="AD10" s="59">
        <v>2100.0</v>
      </c>
      <c r="AE10" s="59">
        <v>26817.0</v>
      </c>
      <c r="AF10" s="59">
        <v>20230.0</v>
      </c>
      <c r="AG10" s="59">
        <v>23318.0</v>
      </c>
      <c r="AH10" s="47">
        <v>629.0</v>
      </c>
      <c r="AI10" s="59"/>
      <c r="AJ10" s="59">
        <v>2893.0</v>
      </c>
      <c r="AK10" s="59"/>
      <c r="AL10" s="59">
        <v>227.0</v>
      </c>
      <c r="AM10" s="59">
        <v>6451.0</v>
      </c>
      <c r="AN10" s="92">
        <v>8.0</v>
      </c>
      <c r="AO10" s="93">
        <v>54.0</v>
      </c>
      <c r="AP10" s="51">
        <f t="shared" si="1"/>
        <v>9.219889309</v>
      </c>
      <c r="AQ10" s="51">
        <f t="shared" si="2"/>
        <v>5.468681367</v>
      </c>
      <c r="AR10" s="52">
        <f t="shared" si="3"/>
        <v>2.762892032</v>
      </c>
      <c r="AS10" s="51">
        <f t="shared" si="4"/>
        <v>29.96665079</v>
      </c>
      <c r="AT10" s="51">
        <f t="shared" si="5"/>
        <v>3.716331371</v>
      </c>
      <c r="AU10" s="54">
        <f t="shared" si="6"/>
        <v>51.61205306</v>
      </c>
      <c r="AV10" s="55">
        <f t="shared" si="7"/>
        <v>0.244355618</v>
      </c>
      <c r="AW10" s="54">
        <f t="shared" si="8"/>
        <v>0.4398225424</v>
      </c>
      <c r="AX10" s="56">
        <f t="shared" si="9"/>
        <v>41.20576132</v>
      </c>
      <c r="AY10" s="54">
        <f t="shared" si="10"/>
        <v>1.912852499</v>
      </c>
      <c r="AZ10" s="54">
        <f t="shared" si="11"/>
        <v>0.5147152684</v>
      </c>
      <c r="BA10" s="54">
        <f t="shared" si="12"/>
        <v>0.5203178207</v>
      </c>
      <c r="BB10" s="54">
        <f t="shared" si="13"/>
        <v>37.06212766</v>
      </c>
      <c r="BC10" s="94">
        <f t="shared" si="14"/>
        <v>3.985435938</v>
      </c>
    </row>
    <row r="11">
      <c r="A11" s="43" t="s">
        <v>70</v>
      </c>
      <c r="B11" s="90" t="s">
        <v>150</v>
      </c>
      <c r="C11" s="59">
        <v>6713.0</v>
      </c>
      <c r="D11" s="91" t="s">
        <v>145</v>
      </c>
      <c r="E11" s="47">
        <v>260.0</v>
      </c>
      <c r="F11" s="59">
        <v>12.0</v>
      </c>
      <c r="G11" s="59">
        <v>7.0</v>
      </c>
      <c r="H11" s="59">
        <v>242.0</v>
      </c>
      <c r="I11" s="59">
        <v>6.0</v>
      </c>
      <c r="J11" s="47">
        <v>45.0</v>
      </c>
      <c r="K11" s="59">
        <v>1.0</v>
      </c>
      <c r="L11" s="59">
        <v>1.0</v>
      </c>
      <c r="M11" s="59"/>
      <c r="N11" s="59">
        <v>9425.0</v>
      </c>
      <c r="O11" s="59">
        <v>428.0</v>
      </c>
      <c r="P11" s="59">
        <v>52119.0</v>
      </c>
      <c r="Q11" s="59">
        <v>46.0</v>
      </c>
      <c r="R11" s="59">
        <v>37829.0</v>
      </c>
      <c r="S11" s="59">
        <v>1503.0</v>
      </c>
      <c r="T11" s="59">
        <v>0.0</v>
      </c>
      <c r="U11" s="59">
        <v>0.0</v>
      </c>
      <c r="V11" s="59">
        <v>0.0</v>
      </c>
      <c r="W11" s="59">
        <v>0.0</v>
      </c>
      <c r="X11" s="59">
        <v>0.0</v>
      </c>
      <c r="Y11" s="59">
        <v>0.0</v>
      </c>
      <c r="Z11" s="59">
        <v>284.0</v>
      </c>
      <c r="AA11" s="92">
        <v>247.0</v>
      </c>
      <c r="AB11" s="59">
        <v>5383.0</v>
      </c>
      <c r="AC11" s="59">
        <v>295.0</v>
      </c>
      <c r="AD11" s="59">
        <v>320.0</v>
      </c>
      <c r="AE11" s="47">
        <v>2950.0</v>
      </c>
      <c r="AF11" s="59">
        <v>1857.0</v>
      </c>
      <c r="AG11" s="47">
        <v>4274.0</v>
      </c>
      <c r="AH11" s="47">
        <v>78.0</v>
      </c>
      <c r="AI11" s="59"/>
      <c r="AJ11" s="59">
        <v>409.0</v>
      </c>
      <c r="AK11" s="59"/>
      <c r="AL11" s="47">
        <v>59.0</v>
      </c>
      <c r="AM11" s="47">
        <v>1731.0</v>
      </c>
      <c r="AN11" s="93"/>
      <c r="AO11" s="93"/>
      <c r="AP11" s="51">
        <f t="shared" si="1"/>
        <v>4.230597348</v>
      </c>
      <c r="AQ11" s="51">
        <f t="shared" si="2"/>
        <v>3.679427976</v>
      </c>
      <c r="AR11" s="52">
        <f t="shared" si="3"/>
        <v>1.161924624</v>
      </c>
      <c r="AS11" s="51">
        <f t="shared" si="4"/>
        <v>27.46478873</v>
      </c>
      <c r="AT11" s="51">
        <f t="shared" si="5"/>
        <v>7.763890958</v>
      </c>
      <c r="AU11" s="54">
        <f t="shared" si="6"/>
        <v>63.75688962</v>
      </c>
      <c r="AV11" s="55">
        <f t="shared" si="7"/>
        <v>0.2238939371</v>
      </c>
      <c r="AW11" s="54">
        <f t="shared" si="8"/>
        <v>0.8018769552</v>
      </c>
      <c r="AX11" s="56">
        <f t="shared" si="9"/>
        <v>22.24380165</v>
      </c>
      <c r="AY11" s="54">
        <f t="shared" si="10"/>
        <v>0.9133025473</v>
      </c>
      <c r="AZ11" s="54">
        <f t="shared" si="11"/>
        <v>0.1176346438</v>
      </c>
      <c r="BA11" s="54">
        <f t="shared" si="12"/>
        <v>0.1620714267</v>
      </c>
      <c r="BB11" s="54">
        <f t="shared" si="13"/>
        <v>14.32476636</v>
      </c>
      <c r="BC11" s="94">
        <f t="shared" si="14"/>
        <v>25.67639257</v>
      </c>
    </row>
    <row r="12">
      <c r="A12" s="43" t="s">
        <v>72</v>
      </c>
      <c r="B12" s="90" t="s">
        <v>151</v>
      </c>
      <c r="C12" s="47">
        <v>6580.0</v>
      </c>
      <c r="D12" s="91" t="s">
        <v>145</v>
      </c>
      <c r="E12" s="59">
        <v>276.0</v>
      </c>
      <c r="F12" s="59">
        <v>36.0</v>
      </c>
      <c r="G12" s="59">
        <v>32.0</v>
      </c>
      <c r="H12" s="47">
        <v>254.0</v>
      </c>
      <c r="I12" s="59">
        <v>5.0</v>
      </c>
      <c r="J12" s="59">
        <v>36.0</v>
      </c>
      <c r="K12" s="59">
        <v>3.0</v>
      </c>
      <c r="L12" s="59"/>
      <c r="M12" s="59"/>
      <c r="N12" s="47">
        <v>34616.0</v>
      </c>
      <c r="O12" s="59">
        <v>707.0</v>
      </c>
      <c r="P12" s="59">
        <v>23922.0</v>
      </c>
      <c r="Q12" s="59">
        <v>43.0</v>
      </c>
      <c r="R12" s="59">
        <v>23922.0</v>
      </c>
      <c r="S12" s="47">
        <v>1854.0</v>
      </c>
      <c r="T12" s="59">
        <v>198.0</v>
      </c>
      <c r="U12" s="59">
        <v>0.0</v>
      </c>
      <c r="V12" s="59">
        <v>0.0</v>
      </c>
      <c r="W12" s="59">
        <v>154.0</v>
      </c>
      <c r="X12" s="59">
        <v>0.0</v>
      </c>
      <c r="Y12" s="59">
        <v>0.0</v>
      </c>
      <c r="Z12" s="47">
        <v>675.0</v>
      </c>
      <c r="AA12" s="92">
        <v>620.0</v>
      </c>
      <c r="AB12" s="47">
        <v>8147.0</v>
      </c>
      <c r="AC12" s="47">
        <v>478.0</v>
      </c>
      <c r="AD12" s="47">
        <v>3598.0</v>
      </c>
      <c r="AE12" s="59">
        <v>3451.0</v>
      </c>
      <c r="AF12" s="59">
        <v>8673.0</v>
      </c>
      <c r="AG12" s="47">
        <v>5712.0</v>
      </c>
      <c r="AH12" s="47">
        <v>293.0</v>
      </c>
      <c r="AI12" s="59"/>
      <c r="AJ12" s="59">
        <v>2441.0</v>
      </c>
      <c r="AK12" s="59"/>
      <c r="AL12" s="59">
        <v>73.0</v>
      </c>
      <c r="AM12" s="47">
        <v>2044.0</v>
      </c>
      <c r="AN12" s="93">
        <v>1.0</v>
      </c>
      <c r="AO12" s="93">
        <v>3.0</v>
      </c>
      <c r="AP12" s="51">
        <f t="shared" si="1"/>
        <v>10.25835866</v>
      </c>
      <c r="AQ12" s="51">
        <f t="shared" si="2"/>
        <v>9.422492401</v>
      </c>
      <c r="AR12" s="52">
        <f t="shared" si="3"/>
        <v>4.452887538</v>
      </c>
      <c r="AS12" s="51">
        <f t="shared" si="4"/>
        <v>43.40740741</v>
      </c>
      <c r="AT12" s="51">
        <f t="shared" si="5"/>
        <v>3.63556231</v>
      </c>
      <c r="AU12" s="54">
        <f t="shared" si="6"/>
        <v>107.4468085</v>
      </c>
      <c r="AV12" s="55">
        <f t="shared" si="7"/>
        <v>0.2817629179</v>
      </c>
      <c r="AW12" s="54">
        <f t="shared" si="8"/>
        <v>1.238145897</v>
      </c>
      <c r="AX12" s="56">
        <f t="shared" si="9"/>
        <v>32.07480315</v>
      </c>
      <c r="AY12" s="54">
        <f t="shared" si="10"/>
        <v>2.186170213</v>
      </c>
      <c r="AZ12" s="54">
        <f t="shared" si="11"/>
        <v>0.6013293203</v>
      </c>
      <c r="BA12" s="54">
        <f t="shared" si="12"/>
        <v>0.6013293203</v>
      </c>
      <c r="BB12" s="54">
        <f t="shared" si="13"/>
        <v>20.34653465</v>
      </c>
      <c r="BC12" s="94">
        <f t="shared" si="14"/>
        <v>7.337647331</v>
      </c>
    </row>
    <row r="13">
      <c r="A13" s="43" t="s">
        <v>74</v>
      </c>
      <c r="B13" s="90" t="s">
        <v>152</v>
      </c>
      <c r="C13" s="47">
        <v>8582.0</v>
      </c>
      <c r="D13" s="91" t="s">
        <v>145</v>
      </c>
      <c r="E13" s="59">
        <v>278.0</v>
      </c>
      <c r="F13" s="59">
        <v>14.0</v>
      </c>
      <c r="G13" s="59">
        <v>3.0</v>
      </c>
      <c r="H13" s="59">
        <v>189.0</v>
      </c>
      <c r="I13" s="59">
        <v>5.0</v>
      </c>
      <c r="J13" s="59">
        <v>30.0</v>
      </c>
      <c r="K13" s="59">
        <v>2.0</v>
      </c>
      <c r="L13" s="59"/>
      <c r="M13" s="59"/>
      <c r="N13" s="47">
        <v>21343.0</v>
      </c>
      <c r="O13" s="59">
        <v>847.0</v>
      </c>
      <c r="P13" s="59">
        <v>21210.0</v>
      </c>
      <c r="Q13" s="59">
        <v>73.0</v>
      </c>
      <c r="R13" s="59">
        <v>21210.0</v>
      </c>
      <c r="S13" s="47">
        <v>2442.0</v>
      </c>
      <c r="T13" s="59">
        <v>0.0</v>
      </c>
      <c r="U13" s="59">
        <v>0.0</v>
      </c>
      <c r="V13" s="59">
        <v>0.0</v>
      </c>
      <c r="W13" s="59">
        <v>0.0</v>
      </c>
      <c r="X13" s="59">
        <v>0.0</v>
      </c>
      <c r="Y13" s="59">
        <v>0.0</v>
      </c>
      <c r="Z13" s="47">
        <v>420.0</v>
      </c>
      <c r="AA13" s="61">
        <v>420.0</v>
      </c>
      <c r="AB13" s="59">
        <v>3656.0</v>
      </c>
      <c r="AC13" s="59">
        <v>178.0</v>
      </c>
      <c r="AD13" s="59">
        <v>24.0</v>
      </c>
      <c r="AE13" s="47">
        <v>6012.0</v>
      </c>
      <c r="AF13" s="59">
        <v>11601.0</v>
      </c>
      <c r="AG13" s="47">
        <v>9910.0</v>
      </c>
      <c r="AH13" s="47">
        <v>124.0</v>
      </c>
      <c r="AI13" s="59"/>
      <c r="AJ13" s="59">
        <v>3434.0</v>
      </c>
      <c r="AK13" s="59"/>
      <c r="AL13" s="59">
        <v>17.0</v>
      </c>
      <c r="AM13" s="59">
        <v>474.0</v>
      </c>
      <c r="AN13" s="93"/>
      <c r="AO13" s="93"/>
      <c r="AP13" s="51">
        <f t="shared" si="1"/>
        <v>4.893964111</v>
      </c>
      <c r="AQ13" s="51">
        <f t="shared" si="2"/>
        <v>4.893964111</v>
      </c>
      <c r="AR13" s="52">
        <f t="shared" si="3"/>
        <v>1.444884642</v>
      </c>
      <c r="AS13" s="51">
        <f t="shared" si="4"/>
        <v>29.52380952</v>
      </c>
      <c r="AT13" s="51">
        <f t="shared" si="5"/>
        <v>2.471451876</v>
      </c>
      <c r="AU13" s="54">
        <f t="shared" si="6"/>
        <v>98.6949429</v>
      </c>
      <c r="AV13" s="55">
        <f t="shared" si="7"/>
        <v>0.2845490562</v>
      </c>
      <c r="AW13" s="54">
        <f t="shared" si="8"/>
        <v>0.4260079236</v>
      </c>
      <c r="AX13" s="56">
        <f t="shared" si="9"/>
        <v>19.34391534</v>
      </c>
      <c r="AY13" s="54">
        <f t="shared" si="10"/>
        <v>2.506525285</v>
      </c>
      <c r="AZ13" s="54">
        <f t="shared" si="11"/>
        <v>1.014191419</v>
      </c>
      <c r="BA13" s="54">
        <f t="shared" si="12"/>
        <v>1.014191419</v>
      </c>
      <c r="BB13" s="54">
        <f t="shared" si="13"/>
        <v>25.39669421</v>
      </c>
      <c r="BC13" s="94">
        <f t="shared" si="14"/>
        <v>8.855362414</v>
      </c>
    </row>
    <row r="14">
      <c r="A14" s="43" t="s">
        <v>76</v>
      </c>
      <c r="B14" s="90" t="s">
        <v>153</v>
      </c>
      <c r="C14" s="59">
        <v>157252.0</v>
      </c>
      <c r="D14" s="91" t="s">
        <v>145</v>
      </c>
      <c r="E14" s="61">
        <v>6635.0</v>
      </c>
      <c r="F14" s="59">
        <v>313.0</v>
      </c>
      <c r="G14" s="59">
        <v>67.0</v>
      </c>
      <c r="H14" s="59">
        <v>248.0</v>
      </c>
      <c r="I14" s="59">
        <v>6.0</v>
      </c>
      <c r="J14" s="59">
        <v>52.0</v>
      </c>
      <c r="K14" s="59">
        <v>92.0</v>
      </c>
      <c r="L14" s="47">
        <v>4.0</v>
      </c>
      <c r="M14" s="59"/>
      <c r="N14" s="47">
        <v>809296.0</v>
      </c>
      <c r="O14" s="59">
        <v>18141.0</v>
      </c>
      <c r="P14" s="59">
        <v>931683.0</v>
      </c>
      <c r="Q14" s="59">
        <v>502.0</v>
      </c>
      <c r="R14" s="59">
        <v>585075.0</v>
      </c>
      <c r="S14" s="47">
        <v>44568.0</v>
      </c>
      <c r="T14" s="59">
        <v>28.0</v>
      </c>
      <c r="U14" s="59">
        <v>0.0</v>
      </c>
      <c r="V14" s="59">
        <v>0.0</v>
      </c>
      <c r="W14" s="59">
        <v>19.0</v>
      </c>
      <c r="X14" s="59">
        <v>0.0</v>
      </c>
      <c r="Y14" s="59">
        <v>3.0</v>
      </c>
      <c r="Z14" s="59">
        <v>18435.0</v>
      </c>
      <c r="AA14" s="95">
        <v>19468.0</v>
      </c>
      <c r="AB14" s="59">
        <v>229851.0</v>
      </c>
      <c r="AC14" s="59">
        <v>4946.0</v>
      </c>
      <c r="AD14" s="59">
        <v>38980.0</v>
      </c>
      <c r="AE14" s="59">
        <v>592869.0</v>
      </c>
      <c r="AF14" s="59">
        <v>290494.0</v>
      </c>
      <c r="AG14" s="59">
        <v>389958.0</v>
      </c>
      <c r="AH14" s="59">
        <v>4908.0</v>
      </c>
      <c r="AI14" s="59"/>
      <c r="AJ14" s="59">
        <v>73020.0</v>
      </c>
      <c r="AK14" s="59"/>
      <c r="AL14" s="59">
        <v>2447.0</v>
      </c>
      <c r="AM14" s="59">
        <v>78490.0</v>
      </c>
      <c r="AN14" s="93">
        <v>12.0</v>
      </c>
      <c r="AO14" s="93">
        <v>240.0</v>
      </c>
      <c r="AP14" s="51">
        <f t="shared" si="1"/>
        <v>11.72322133</v>
      </c>
      <c r="AQ14" s="51">
        <f t="shared" si="2"/>
        <v>12.38012871</v>
      </c>
      <c r="AR14" s="52">
        <f t="shared" si="3"/>
        <v>3.121104978</v>
      </c>
      <c r="AS14" s="51">
        <f t="shared" si="4"/>
        <v>26.62327095</v>
      </c>
      <c r="AT14" s="51">
        <f t="shared" si="5"/>
        <v>5.924776791</v>
      </c>
      <c r="AU14" s="54">
        <f t="shared" si="6"/>
        <v>115.3626027</v>
      </c>
      <c r="AV14" s="55">
        <f t="shared" si="7"/>
        <v>0.283417699</v>
      </c>
      <c r="AW14" s="54">
        <f t="shared" si="8"/>
        <v>1.461672983</v>
      </c>
      <c r="AX14" s="56">
        <f t="shared" si="9"/>
        <v>926.8185484</v>
      </c>
      <c r="AY14" s="54">
        <f t="shared" si="10"/>
        <v>4.327143693</v>
      </c>
      <c r="AZ14" s="54">
        <f t="shared" si="11"/>
        <v>0.7303471245</v>
      </c>
      <c r="BA14" s="54">
        <f t="shared" si="12"/>
        <v>1.163016707</v>
      </c>
      <c r="BB14" s="54">
        <f t="shared" si="13"/>
        <v>37.50906786</v>
      </c>
      <c r="BC14" s="94">
        <f t="shared" si="14"/>
        <v>0.3064391768</v>
      </c>
    </row>
    <row r="15">
      <c r="A15" s="43" t="s">
        <v>78</v>
      </c>
      <c r="B15" s="90" t="s">
        <v>154</v>
      </c>
      <c r="C15" s="59">
        <v>25962.0</v>
      </c>
      <c r="D15" s="91" t="s">
        <v>145</v>
      </c>
      <c r="E15" s="92">
        <v>1802.0</v>
      </c>
      <c r="F15" s="47">
        <v>56.0</v>
      </c>
      <c r="G15" s="47">
        <v>37.0</v>
      </c>
      <c r="H15" s="59">
        <v>297.0</v>
      </c>
      <c r="I15" s="59">
        <v>6.0</v>
      </c>
      <c r="J15" s="59">
        <v>40.0</v>
      </c>
      <c r="K15" s="59">
        <v>13.0</v>
      </c>
      <c r="L15" s="59">
        <v>1.0</v>
      </c>
      <c r="M15" s="59"/>
      <c r="N15" s="59">
        <v>125732.0</v>
      </c>
      <c r="O15" s="47">
        <v>3472.0</v>
      </c>
      <c r="P15" s="59">
        <v>110587.0</v>
      </c>
      <c r="Q15" s="59">
        <v>105.0</v>
      </c>
      <c r="R15" s="59">
        <v>108814.0</v>
      </c>
      <c r="S15" s="47">
        <v>9221.0</v>
      </c>
      <c r="T15" s="59">
        <v>41.0</v>
      </c>
      <c r="U15" s="59">
        <v>0.0</v>
      </c>
      <c r="V15" s="59">
        <v>0.0</v>
      </c>
      <c r="W15" s="59">
        <v>37.0</v>
      </c>
      <c r="X15" s="59">
        <v>0.0</v>
      </c>
      <c r="Y15" s="59">
        <v>2.0</v>
      </c>
      <c r="Z15" s="47">
        <v>2933.0</v>
      </c>
      <c r="AA15" s="92">
        <v>2161.0</v>
      </c>
      <c r="AB15" s="47">
        <v>54616.0</v>
      </c>
      <c r="AC15" s="47">
        <v>7715.0</v>
      </c>
      <c r="AD15" s="59">
        <v>5377.0</v>
      </c>
      <c r="AE15" s="59"/>
      <c r="AF15" s="47">
        <v>45038.0</v>
      </c>
      <c r="AG15" s="47">
        <v>129150.0</v>
      </c>
      <c r="AH15" s="47">
        <v>1089.0</v>
      </c>
      <c r="AI15" s="59"/>
      <c r="AJ15" s="47">
        <v>21250.0</v>
      </c>
      <c r="AK15" s="59"/>
      <c r="AL15" s="47">
        <v>497.0</v>
      </c>
      <c r="AM15" s="47">
        <v>15958.0</v>
      </c>
      <c r="AN15" s="93"/>
      <c r="AO15" s="93"/>
      <c r="AP15" s="51">
        <f t="shared" si="1"/>
        <v>11.29728064</v>
      </c>
      <c r="AQ15" s="51">
        <f t="shared" si="2"/>
        <v>8.323703875</v>
      </c>
      <c r="AR15" s="52">
        <f t="shared" si="3"/>
        <v>4.194592096</v>
      </c>
      <c r="AS15" s="51">
        <f t="shared" si="4"/>
        <v>37.12921923</v>
      </c>
      <c r="AT15" s="51">
        <f t="shared" si="5"/>
        <v>4.259571682</v>
      </c>
      <c r="AU15" s="54">
        <f t="shared" si="6"/>
        <v>133.7339188</v>
      </c>
      <c r="AV15" s="55">
        <f t="shared" si="7"/>
        <v>0.3551729451</v>
      </c>
      <c r="AW15" s="54">
        <f t="shared" si="8"/>
        <v>2.103690008</v>
      </c>
      <c r="AX15" s="56">
        <f t="shared" si="9"/>
        <v>183.8922559</v>
      </c>
      <c r="AY15" s="54">
        <f t="shared" si="10"/>
        <v>6.709344426</v>
      </c>
      <c r="AZ15" s="54">
        <f t="shared" si="11"/>
        <v>1.57512185</v>
      </c>
      <c r="BA15" s="54">
        <f t="shared" si="12"/>
        <v>1.600786663</v>
      </c>
      <c r="BB15" s="54">
        <f t="shared" si="13"/>
        <v>50.16935484</v>
      </c>
      <c r="BC15" s="94">
        <f t="shared" si="14"/>
        <v>2.362167149</v>
      </c>
    </row>
    <row r="16">
      <c r="A16" s="43" t="s">
        <v>59</v>
      </c>
      <c r="B16" s="49" t="s">
        <v>155</v>
      </c>
      <c r="C16" s="59">
        <v>5569.0</v>
      </c>
      <c r="D16" s="91" t="s">
        <v>145</v>
      </c>
      <c r="E16" s="59">
        <v>190.0</v>
      </c>
      <c r="F16" s="59">
        <v>4.0</v>
      </c>
      <c r="G16" s="59">
        <v>2.0</v>
      </c>
      <c r="H16" s="47">
        <v>193.0</v>
      </c>
      <c r="I16" s="59">
        <v>4.0</v>
      </c>
      <c r="J16" s="59">
        <v>32.0</v>
      </c>
      <c r="K16" s="59">
        <v>1.0</v>
      </c>
      <c r="L16" s="59">
        <v>1.0</v>
      </c>
      <c r="M16" s="59"/>
      <c r="N16" s="47">
        <v>20078.0</v>
      </c>
      <c r="O16" s="59">
        <v>877.0</v>
      </c>
      <c r="P16" s="59">
        <v>15871.0</v>
      </c>
      <c r="Q16" s="59">
        <v>20.0</v>
      </c>
      <c r="R16" s="59">
        <v>15871.0</v>
      </c>
      <c r="S16" s="47">
        <v>2595.0</v>
      </c>
      <c r="T16" s="47">
        <v>70.0</v>
      </c>
      <c r="U16" s="59">
        <v>0.0</v>
      </c>
      <c r="V16" s="59">
        <v>0.0</v>
      </c>
      <c r="W16" s="47">
        <v>70.0</v>
      </c>
      <c r="X16" s="59">
        <v>0.0</v>
      </c>
      <c r="Y16" s="59">
        <v>0.0</v>
      </c>
      <c r="Z16" s="59">
        <v>664.0</v>
      </c>
      <c r="AA16" s="96">
        <v>255.0</v>
      </c>
      <c r="AB16" s="47">
        <v>6600.0</v>
      </c>
      <c r="AC16" s="59">
        <v>193.0</v>
      </c>
      <c r="AD16" s="47">
        <v>572.0</v>
      </c>
      <c r="AE16" s="59">
        <v>100.0</v>
      </c>
      <c r="AF16" s="47">
        <v>8155.0</v>
      </c>
      <c r="AG16" s="47">
        <v>1800.0</v>
      </c>
      <c r="AH16" s="59">
        <v>255.0</v>
      </c>
      <c r="AI16" s="59"/>
      <c r="AJ16" s="47">
        <v>2300.0</v>
      </c>
      <c r="AK16" s="59"/>
      <c r="AL16" s="59">
        <v>106.0</v>
      </c>
      <c r="AM16" s="47">
        <v>2005.0</v>
      </c>
      <c r="AN16" s="60"/>
      <c r="AO16" s="60"/>
      <c r="AP16" s="51">
        <f t="shared" si="1"/>
        <v>11.92314599</v>
      </c>
      <c r="AQ16" s="97">
        <f t="shared" si="2"/>
        <v>4.578919016</v>
      </c>
      <c r="AR16" s="52">
        <f t="shared" si="3"/>
        <v>4.578919016</v>
      </c>
      <c r="AS16" s="51">
        <f t="shared" si="4"/>
        <v>38.40361446</v>
      </c>
      <c r="AT16" s="51">
        <f t="shared" si="5"/>
        <v>2.849883282</v>
      </c>
      <c r="AU16" s="54">
        <f t="shared" si="6"/>
        <v>157.4789011</v>
      </c>
      <c r="AV16" s="55">
        <f t="shared" si="7"/>
        <v>0.4659723469</v>
      </c>
      <c r="AW16" s="54">
        <f t="shared" si="8"/>
        <v>1.185131981</v>
      </c>
      <c r="AX16" s="56">
        <f t="shared" si="9"/>
        <v>34.19689119</v>
      </c>
      <c r="AY16" s="54">
        <f t="shared" si="10"/>
        <v>1.787574071</v>
      </c>
      <c r="AZ16" s="54">
        <f t="shared" si="11"/>
        <v>0.6272446601</v>
      </c>
      <c r="BA16" s="54">
        <f t="shared" si="12"/>
        <v>0.6272446601</v>
      </c>
      <c r="BB16" s="54">
        <f t="shared" si="13"/>
        <v>11.35119726</v>
      </c>
      <c r="BC16" s="94">
        <f t="shared" si="14"/>
        <v>9.612511206</v>
      </c>
    </row>
    <row r="17">
      <c r="A17" s="43" t="s">
        <v>62</v>
      </c>
      <c r="B17" s="49" t="s">
        <v>156</v>
      </c>
      <c r="C17" s="59">
        <v>3469.0</v>
      </c>
      <c r="D17" s="91" t="s">
        <v>145</v>
      </c>
      <c r="E17" s="59">
        <v>275.0</v>
      </c>
      <c r="F17" s="59">
        <v>33.0</v>
      </c>
      <c r="G17" s="59">
        <v>0.0</v>
      </c>
      <c r="H17" s="59">
        <v>229.0</v>
      </c>
      <c r="I17" s="47">
        <v>5.0</v>
      </c>
      <c r="J17" s="47">
        <v>33.0</v>
      </c>
      <c r="K17" s="59">
        <v>1.0</v>
      </c>
      <c r="L17" s="59">
        <v>1.0</v>
      </c>
      <c r="M17" s="59"/>
      <c r="N17" s="59">
        <v>14264.0</v>
      </c>
      <c r="O17" s="59">
        <v>183.0</v>
      </c>
      <c r="P17" s="59">
        <v>15078.0</v>
      </c>
      <c r="Q17" s="59">
        <v>3.0</v>
      </c>
      <c r="R17" s="59">
        <v>15078.0</v>
      </c>
      <c r="S17" s="59">
        <v>442.0</v>
      </c>
      <c r="T17" s="59">
        <v>4.0</v>
      </c>
      <c r="U17" s="59">
        <v>0.0</v>
      </c>
      <c r="V17" s="59">
        <v>0.0</v>
      </c>
      <c r="W17" s="59">
        <v>4.0</v>
      </c>
      <c r="X17" s="59">
        <v>0.0</v>
      </c>
      <c r="Y17" s="59">
        <v>0.0</v>
      </c>
      <c r="Z17" s="47">
        <v>207.0</v>
      </c>
      <c r="AA17" s="96">
        <v>235.0</v>
      </c>
      <c r="AB17" s="47">
        <v>2368.0</v>
      </c>
      <c r="AC17" s="57">
        <v>1578.0</v>
      </c>
      <c r="AD17" s="59"/>
      <c r="AE17" s="59"/>
      <c r="AF17" s="57">
        <v>1123.0</v>
      </c>
      <c r="AG17" s="59">
        <v>1332.0</v>
      </c>
      <c r="AH17" s="47">
        <v>99.0</v>
      </c>
      <c r="AI17" s="59"/>
      <c r="AJ17" s="47">
        <v>555.0</v>
      </c>
      <c r="AK17" s="59"/>
      <c r="AL17" s="59">
        <v>40.0</v>
      </c>
      <c r="AM17" s="47">
        <v>1609.0</v>
      </c>
      <c r="AN17" s="60"/>
      <c r="AO17" s="60"/>
      <c r="AP17" s="51">
        <f t="shared" si="1"/>
        <v>5.967137504</v>
      </c>
      <c r="AQ17" s="97">
        <f t="shared" si="2"/>
        <v>6.774286538</v>
      </c>
      <c r="AR17" s="52">
        <f t="shared" si="3"/>
        <v>2.853848371</v>
      </c>
      <c r="AS17" s="51">
        <f t="shared" si="4"/>
        <v>47.82608696</v>
      </c>
      <c r="AT17" s="51">
        <f t="shared" si="5"/>
        <v>4.34649755</v>
      </c>
      <c r="AU17" s="54">
        <f t="shared" si="6"/>
        <v>52.75295474</v>
      </c>
      <c r="AV17" s="55">
        <f t="shared" si="7"/>
        <v>0.1274142404</v>
      </c>
      <c r="AW17" s="54">
        <f t="shared" si="8"/>
        <v>0.682617469</v>
      </c>
      <c r="AX17" s="56">
        <f t="shared" si="9"/>
        <v>10.34061135</v>
      </c>
      <c r="AY17" s="54">
        <f t="shared" si="10"/>
        <v>0.7076967426</v>
      </c>
      <c r="AZ17" s="54">
        <f t="shared" si="11"/>
        <v>0.1628200027</v>
      </c>
      <c r="BA17" s="54">
        <f t="shared" si="12"/>
        <v>0.1628200027</v>
      </c>
      <c r="BB17" s="54">
        <f t="shared" si="13"/>
        <v>13.41530055</v>
      </c>
      <c r="BC17" s="94">
        <f t="shared" si="14"/>
        <v>16.05440269</v>
      </c>
    </row>
    <row r="18">
      <c r="A18" s="43" t="s">
        <v>64</v>
      </c>
      <c r="B18" s="49" t="s">
        <v>157</v>
      </c>
      <c r="C18" s="47">
        <v>3338.0</v>
      </c>
      <c r="D18" s="91" t="s">
        <v>145</v>
      </c>
      <c r="E18" s="59">
        <v>126.0</v>
      </c>
      <c r="F18" s="59">
        <v>3.0</v>
      </c>
      <c r="G18" s="59">
        <v>1.0</v>
      </c>
      <c r="H18" s="59">
        <v>103.0</v>
      </c>
      <c r="I18" s="59">
        <v>2.0</v>
      </c>
      <c r="J18" s="59">
        <v>8.0</v>
      </c>
      <c r="K18" s="59"/>
      <c r="L18" s="59">
        <v>1.0</v>
      </c>
      <c r="M18" s="59"/>
      <c r="N18" s="59">
        <v>3666.0</v>
      </c>
      <c r="O18" s="47">
        <v>318.0</v>
      </c>
      <c r="P18" s="59">
        <v>16341.0</v>
      </c>
      <c r="Q18" s="59">
        <v>14.0</v>
      </c>
      <c r="R18" s="59">
        <v>15103.0</v>
      </c>
      <c r="S18" s="47">
        <v>841.0</v>
      </c>
      <c r="T18" s="47">
        <v>8.0</v>
      </c>
      <c r="U18" s="59">
        <v>0.0</v>
      </c>
      <c r="V18" s="59">
        <v>0.0</v>
      </c>
      <c r="W18" s="47">
        <v>7.0</v>
      </c>
      <c r="X18" s="59">
        <v>0.0</v>
      </c>
      <c r="Y18" s="59">
        <v>0.0</v>
      </c>
      <c r="Z18" s="59">
        <v>126.0</v>
      </c>
      <c r="AA18" s="96">
        <v>145.0</v>
      </c>
      <c r="AB18" s="59">
        <v>1408.0</v>
      </c>
      <c r="AC18" s="59"/>
      <c r="AD18" s="59"/>
      <c r="AE18" s="59"/>
      <c r="AF18" s="47">
        <v>2161.0</v>
      </c>
      <c r="AG18" s="59">
        <v>2222.0</v>
      </c>
      <c r="AH18" s="59">
        <v>37.0</v>
      </c>
      <c r="AI18" s="59"/>
      <c r="AJ18" s="59"/>
      <c r="AK18" s="59"/>
      <c r="AL18" s="59">
        <v>14.0</v>
      </c>
      <c r="AM18" s="59">
        <v>644.0</v>
      </c>
      <c r="AN18" s="60"/>
      <c r="AO18" s="60"/>
      <c r="AP18" s="51">
        <f t="shared" si="1"/>
        <v>3.774715398</v>
      </c>
      <c r="AQ18" s="97">
        <f t="shared" si="2"/>
        <v>4.343918514</v>
      </c>
      <c r="AR18" s="52">
        <f t="shared" si="3"/>
        <v>1.108448173</v>
      </c>
      <c r="AS18" s="51">
        <f t="shared" si="4"/>
        <v>29.36507937</v>
      </c>
      <c r="AT18" s="51">
        <f t="shared" si="5"/>
        <v>4.895446375</v>
      </c>
      <c r="AU18" s="54">
        <f t="shared" si="6"/>
        <v>95.26662672</v>
      </c>
      <c r="AV18" s="55">
        <f t="shared" si="7"/>
        <v>0.2519472738</v>
      </c>
      <c r="AW18" s="54">
        <f t="shared" si="8"/>
        <v>0.4218094667</v>
      </c>
      <c r="AX18" s="56">
        <f t="shared" si="9"/>
        <v>13.66990291</v>
      </c>
      <c r="AY18" s="54">
        <f t="shared" si="10"/>
        <v>1.313061714</v>
      </c>
      <c r="AZ18" s="54">
        <f t="shared" si="11"/>
        <v>0.2682210391</v>
      </c>
      <c r="BA18" s="54">
        <f t="shared" si="12"/>
        <v>0.2902072436</v>
      </c>
      <c r="BB18" s="54">
        <f t="shared" si="13"/>
        <v>13.78301887</v>
      </c>
      <c r="BC18" s="94">
        <f t="shared" si="14"/>
        <v>28.09601746</v>
      </c>
    </row>
    <row r="19" ht="15.75" customHeight="1">
      <c r="A19" s="43" t="s">
        <v>66</v>
      </c>
      <c r="B19" s="49" t="s">
        <v>158</v>
      </c>
      <c r="C19" s="47">
        <v>4073.0</v>
      </c>
      <c r="D19" s="91" t="s">
        <v>145</v>
      </c>
      <c r="E19" s="92">
        <v>200.0</v>
      </c>
      <c r="F19" s="59">
        <v>17.0</v>
      </c>
      <c r="G19" s="59">
        <v>6.0</v>
      </c>
      <c r="H19" s="59">
        <v>183.0</v>
      </c>
      <c r="I19" s="59">
        <v>4.0</v>
      </c>
      <c r="J19" s="59">
        <v>28.0</v>
      </c>
      <c r="K19" s="59">
        <v>1.0</v>
      </c>
      <c r="L19" s="59"/>
      <c r="M19" s="59"/>
      <c r="N19" s="47">
        <v>12506.0</v>
      </c>
      <c r="O19" s="47">
        <v>596.0</v>
      </c>
      <c r="P19" s="59">
        <v>15511.0</v>
      </c>
      <c r="Q19" s="59">
        <v>15.0</v>
      </c>
      <c r="R19" s="59">
        <v>14947.0</v>
      </c>
      <c r="S19" s="47">
        <v>1719.0</v>
      </c>
      <c r="T19" s="59">
        <v>0.0</v>
      </c>
      <c r="U19" s="59">
        <v>0.0</v>
      </c>
      <c r="V19" s="59">
        <v>0.0</v>
      </c>
      <c r="W19" s="59">
        <v>0.0</v>
      </c>
      <c r="X19" s="59">
        <v>0.0</v>
      </c>
      <c r="Y19" s="59">
        <v>0.0</v>
      </c>
      <c r="Z19" s="59">
        <v>861.0</v>
      </c>
      <c r="AA19" s="98">
        <v>861.0</v>
      </c>
      <c r="AB19" s="47">
        <v>13875.0</v>
      </c>
      <c r="AC19" s="59">
        <v>101.0</v>
      </c>
      <c r="AD19" s="59">
        <v>1004.0</v>
      </c>
      <c r="AE19" s="47">
        <v>481.0</v>
      </c>
      <c r="AF19" s="59">
        <v>11449.0</v>
      </c>
      <c r="AG19" s="59">
        <v>7341.0</v>
      </c>
      <c r="AH19" s="59">
        <v>461.0</v>
      </c>
      <c r="AI19" s="59"/>
      <c r="AJ19" s="47">
        <v>3648.0</v>
      </c>
      <c r="AK19" s="59"/>
      <c r="AL19" s="47">
        <v>29.0</v>
      </c>
      <c r="AM19" s="59">
        <v>1048.0</v>
      </c>
      <c r="AN19" s="60"/>
      <c r="AO19" s="60"/>
      <c r="AP19" s="51">
        <f t="shared" si="1"/>
        <v>21.13920943</v>
      </c>
      <c r="AQ19" s="97">
        <f t="shared" si="2"/>
        <v>21.13920943</v>
      </c>
      <c r="AR19" s="52">
        <f t="shared" si="3"/>
        <v>11.3184385</v>
      </c>
      <c r="AS19" s="51">
        <f t="shared" si="4"/>
        <v>53.54239257</v>
      </c>
      <c r="AT19" s="51">
        <f t="shared" si="5"/>
        <v>3.808249448</v>
      </c>
      <c r="AU19" s="54">
        <f t="shared" si="6"/>
        <v>146.3294869</v>
      </c>
      <c r="AV19" s="55">
        <f t="shared" si="7"/>
        <v>0.4220476307</v>
      </c>
      <c r="AW19" s="54">
        <f t="shared" si="8"/>
        <v>3.406579917</v>
      </c>
      <c r="AX19" s="56">
        <f t="shared" si="9"/>
        <v>75.81967213</v>
      </c>
      <c r="AY19" s="54">
        <f t="shared" si="10"/>
        <v>4.613307145</v>
      </c>
      <c r="AZ19" s="54">
        <f t="shared" si="11"/>
        <v>1.211398362</v>
      </c>
      <c r="BA19" s="54">
        <f t="shared" si="12"/>
        <v>1.25710845</v>
      </c>
      <c r="BB19" s="54">
        <f t="shared" si="13"/>
        <v>31.52684564</v>
      </c>
      <c r="BC19" s="94">
        <f t="shared" si="14"/>
        <v>14.63297617</v>
      </c>
    </row>
    <row r="20" ht="15.75" customHeight="1">
      <c r="A20" s="43" t="s">
        <v>68</v>
      </c>
      <c r="B20" s="49" t="s">
        <v>159</v>
      </c>
      <c r="C20" s="59">
        <v>5116.0</v>
      </c>
      <c r="D20" s="91" t="s">
        <v>145</v>
      </c>
      <c r="E20" s="59">
        <v>71.0</v>
      </c>
      <c r="F20" s="59">
        <v>3.0</v>
      </c>
      <c r="G20" s="59">
        <v>0.0</v>
      </c>
      <c r="H20" s="59">
        <v>205.0</v>
      </c>
      <c r="I20" s="59">
        <v>5.0</v>
      </c>
      <c r="J20" s="59">
        <v>30.0</v>
      </c>
      <c r="K20" s="59"/>
      <c r="L20" s="59">
        <v>1.0</v>
      </c>
      <c r="M20" s="59"/>
      <c r="N20" s="59">
        <v>7603.0</v>
      </c>
      <c r="O20" s="47">
        <v>593.0</v>
      </c>
      <c r="P20" s="59">
        <v>9631.0</v>
      </c>
      <c r="Q20" s="59">
        <v>27.0</v>
      </c>
      <c r="R20" s="59">
        <v>9631.0</v>
      </c>
      <c r="S20" s="47">
        <v>2270.0</v>
      </c>
      <c r="T20" s="47">
        <v>25.0</v>
      </c>
      <c r="U20" s="59">
        <v>0.0</v>
      </c>
      <c r="V20" s="59">
        <v>0.0</v>
      </c>
      <c r="W20" s="47">
        <v>25.0</v>
      </c>
      <c r="X20" s="59">
        <v>0.0</v>
      </c>
      <c r="Y20" s="59">
        <v>0.0</v>
      </c>
      <c r="Z20" s="59">
        <v>300.0</v>
      </c>
      <c r="AA20" s="98">
        <v>300.0</v>
      </c>
      <c r="AB20" s="59">
        <v>1024.0</v>
      </c>
      <c r="AC20" s="59">
        <v>0.0</v>
      </c>
      <c r="AD20" s="59">
        <v>0.0</v>
      </c>
      <c r="AE20" s="59">
        <v>0.0</v>
      </c>
      <c r="AF20" s="59">
        <v>1061.0</v>
      </c>
      <c r="AG20" s="59">
        <v>964.0</v>
      </c>
      <c r="AH20" s="59">
        <v>137.0</v>
      </c>
      <c r="AI20" s="59"/>
      <c r="AJ20" s="59">
        <v>277.0</v>
      </c>
      <c r="AK20" s="59"/>
      <c r="AL20" s="47">
        <v>15.0</v>
      </c>
      <c r="AM20" s="47">
        <v>255.0</v>
      </c>
      <c r="AN20" s="60"/>
      <c r="AO20" s="60"/>
      <c r="AP20" s="51">
        <f t="shared" si="1"/>
        <v>5.863956216</v>
      </c>
      <c r="AQ20" s="97">
        <f t="shared" si="2"/>
        <v>5.863956216</v>
      </c>
      <c r="AR20" s="52">
        <f t="shared" si="3"/>
        <v>2.677873339</v>
      </c>
      <c r="AS20" s="51">
        <f t="shared" si="4"/>
        <v>45.66666667</v>
      </c>
      <c r="AT20" s="51">
        <f t="shared" si="5"/>
        <v>1.88252541</v>
      </c>
      <c r="AU20" s="54">
        <f t="shared" si="6"/>
        <v>115.9108679</v>
      </c>
      <c r="AV20" s="55">
        <f t="shared" si="7"/>
        <v>0.4437060203</v>
      </c>
      <c r="AW20" s="54">
        <f t="shared" si="8"/>
        <v>0.2001563722</v>
      </c>
      <c r="AX20" s="56">
        <f t="shared" si="9"/>
        <v>4.995121951</v>
      </c>
      <c r="AY20" s="54">
        <f t="shared" si="10"/>
        <v>0.3958170446</v>
      </c>
      <c r="AZ20" s="54">
        <f t="shared" si="11"/>
        <v>0.2102585401</v>
      </c>
      <c r="BA20" s="54">
        <f t="shared" si="12"/>
        <v>0.2102585401</v>
      </c>
      <c r="BB20" s="54">
        <f t="shared" si="13"/>
        <v>3.414839798</v>
      </c>
      <c r="BC20" s="94">
        <f t="shared" si="14"/>
        <v>26.9630409</v>
      </c>
    </row>
    <row r="21" ht="15.75" customHeight="1">
      <c r="A21" s="43" t="s">
        <v>70</v>
      </c>
      <c r="B21" s="49" t="s">
        <v>160</v>
      </c>
      <c r="C21" s="47">
        <v>1344.0</v>
      </c>
      <c r="D21" s="91" t="s">
        <v>145</v>
      </c>
      <c r="E21" s="92">
        <v>115.0</v>
      </c>
      <c r="F21" s="59">
        <v>6.0</v>
      </c>
      <c r="G21" s="59">
        <v>5.0</v>
      </c>
      <c r="H21" s="59">
        <v>229.0</v>
      </c>
      <c r="I21" s="59">
        <v>5.0</v>
      </c>
      <c r="J21" s="59">
        <v>38.0</v>
      </c>
      <c r="K21" s="59">
        <v>1.0</v>
      </c>
      <c r="L21" s="59"/>
      <c r="M21" s="59"/>
      <c r="N21" s="47">
        <v>7138.0</v>
      </c>
      <c r="O21" s="59">
        <v>199.0</v>
      </c>
      <c r="P21" s="59">
        <v>9907.0</v>
      </c>
      <c r="Q21" s="59">
        <v>3.0</v>
      </c>
      <c r="R21" s="59">
        <v>9667.0</v>
      </c>
      <c r="S21" s="59"/>
      <c r="T21" s="59">
        <v>1.0</v>
      </c>
      <c r="U21" s="59">
        <v>0.0</v>
      </c>
      <c r="V21" s="59">
        <v>0.0</v>
      </c>
      <c r="W21" s="59">
        <v>1.0</v>
      </c>
      <c r="X21" s="59">
        <v>0.0</v>
      </c>
      <c r="Y21" s="59">
        <v>0.0</v>
      </c>
      <c r="Z21" s="59">
        <v>84.0</v>
      </c>
      <c r="AA21" s="98">
        <v>84.0</v>
      </c>
      <c r="AB21" s="47">
        <v>3013.0</v>
      </c>
      <c r="AC21" s="59">
        <v>1350.0</v>
      </c>
      <c r="AD21" s="59">
        <v>0.0</v>
      </c>
      <c r="AE21" s="59">
        <v>0.0</v>
      </c>
      <c r="AF21" s="57">
        <v>745.0</v>
      </c>
      <c r="AG21" s="59">
        <v>438.0</v>
      </c>
      <c r="AH21" s="59">
        <v>15.0</v>
      </c>
      <c r="AI21" s="59"/>
      <c r="AJ21" s="59">
        <v>347.0</v>
      </c>
      <c r="AK21" s="59"/>
      <c r="AL21" s="59">
        <v>21.0</v>
      </c>
      <c r="AM21" s="59">
        <v>1508.0</v>
      </c>
      <c r="AN21" s="60"/>
      <c r="AO21" s="60"/>
      <c r="AP21" s="51">
        <f t="shared" si="1"/>
        <v>6.25</v>
      </c>
      <c r="AQ21" s="97">
        <f t="shared" si="2"/>
        <v>6.25</v>
      </c>
      <c r="AR21" s="52">
        <f t="shared" si="3"/>
        <v>1.116071429</v>
      </c>
      <c r="AS21" s="51">
        <f t="shared" si="4"/>
        <v>17.85714286</v>
      </c>
      <c r="AT21" s="51">
        <f t="shared" si="5"/>
        <v>7.371279762</v>
      </c>
      <c r="AU21" s="54">
        <f t="shared" si="6"/>
        <v>148.0654762</v>
      </c>
      <c r="AV21" s="55">
        <f t="shared" si="7"/>
        <v>0</v>
      </c>
      <c r="AW21" s="54">
        <f t="shared" si="8"/>
        <v>2.241815476</v>
      </c>
      <c r="AX21" s="56">
        <f t="shared" si="9"/>
        <v>13.15720524</v>
      </c>
      <c r="AY21" s="54">
        <f t="shared" si="10"/>
        <v>0.8802083333</v>
      </c>
      <c r="AZ21" s="54">
        <f t="shared" si="11"/>
        <v>0.1194105178</v>
      </c>
      <c r="BA21" s="54">
        <f t="shared" si="12"/>
        <v>0.1223750905</v>
      </c>
      <c r="BB21" s="54">
        <f t="shared" si="13"/>
        <v>5.944723618</v>
      </c>
      <c r="BC21" s="94">
        <f t="shared" si="14"/>
        <v>32.08181563</v>
      </c>
    </row>
    <row r="22" ht="15.75" customHeight="1">
      <c r="A22" s="43" t="s">
        <v>72</v>
      </c>
      <c r="B22" s="49" t="s">
        <v>161</v>
      </c>
      <c r="C22" s="59">
        <v>2499.0</v>
      </c>
      <c r="D22" s="91" t="s">
        <v>145</v>
      </c>
      <c r="E22" s="59">
        <v>111.0</v>
      </c>
      <c r="F22" s="59">
        <v>4.0</v>
      </c>
      <c r="G22" s="59">
        <v>3.0</v>
      </c>
      <c r="H22" s="59">
        <v>197.0</v>
      </c>
      <c r="I22" s="59">
        <v>5.0</v>
      </c>
      <c r="J22" s="59">
        <v>40.0</v>
      </c>
      <c r="K22" s="59">
        <v>1.0</v>
      </c>
      <c r="L22" s="59"/>
      <c r="M22" s="59"/>
      <c r="N22" s="59">
        <v>5845.0</v>
      </c>
      <c r="O22" s="59">
        <v>153.0</v>
      </c>
      <c r="P22" s="59">
        <v>15725.0</v>
      </c>
      <c r="Q22" s="59">
        <v>7.0</v>
      </c>
      <c r="R22" s="59">
        <v>14621.0</v>
      </c>
      <c r="S22" s="47">
        <v>663.0</v>
      </c>
      <c r="T22" s="47">
        <v>14.0</v>
      </c>
      <c r="U22" s="59">
        <v>0.0</v>
      </c>
      <c r="V22" s="59">
        <v>0.0</v>
      </c>
      <c r="W22" s="47">
        <v>13.0</v>
      </c>
      <c r="X22" s="59">
        <v>0.0</v>
      </c>
      <c r="Y22" s="59">
        <v>1.0</v>
      </c>
      <c r="Z22" s="59">
        <v>104.0</v>
      </c>
      <c r="AA22" s="98">
        <v>104.0</v>
      </c>
      <c r="AB22" s="59">
        <v>973.0</v>
      </c>
      <c r="AC22" s="59">
        <v>2.0</v>
      </c>
      <c r="AD22" s="59">
        <v>16.0</v>
      </c>
      <c r="AE22" s="59">
        <v>0.0</v>
      </c>
      <c r="AF22" s="59">
        <v>891.0</v>
      </c>
      <c r="AG22" s="59">
        <v>1106.0</v>
      </c>
      <c r="AH22" s="59">
        <v>39.0</v>
      </c>
      <c r="AI22" s="59"/>
      <c r="AJ22" s="59">
        <v>209.0</v>
      </c>
      <c r="AK22" s="59"/>
      <c r="AL22" s="59">
        <v>8.0</v>
      </c>
      <c r="AM22" s="59">
        <v>454.0</v>
      </c>
      <c r="AN22" s="60"/>
      <c r="AO22" s="60"/>
      <c r="AP22" s="51">
        <f t="shared" si="1"/>
        <v>4.161664666</v>
      </c>
      <c r="AQ22" s="97">
        <f t="shared" si="2"/>
        <v>4.161664666</v>
      </c>
      <c r="AR22" s="52">
        <f t="shared" si="3"/>
        <v>1.56062425</v>
      </c>
      <c r="AS22" s="51">
        <f t="shared" si="4"/>
        <v>37.5</v>
      </c>
      <c r="AT22" s="51">
        <f t="shared" si="5"/>
        <v>6.292517007</v>
      </c>
      <c r="AU22" s="54">
        <f t="shared" si="6"/>
        <v>61.2244898</v>
      </c>
      <c r="AV22" s="55">
        <f t="shared" si="7"/>
        <v>0.2653061224</v>
      </c>
      <c r="AW22" s="54">
        <f t="shared" si="8"/>
        <v>0.3893557423</v>
      </c>
      <c r="AX22" s="56">
        <f t="shared" si="9"/>
        <v>4.939086294</v>
      </c>
      <c r="AY22" s="54">
        <f t="shared" si="10"/>
        <v>0.7991196479</v>
      </c>
      <c r="AZ22" s="54">
        <f t="shared" si="11"/>
        <v>0.1269952305</v>
      </c>
      <c r="BA22" s="54">
        <f t="shared" si="12"/>
        <v>0.136584365</v>
      </c>
      <c r="BB22" s="54">
        <f t="shared" si="13"/>
        <v>13.05228758</v>
      </c>
      <c r="BC22" s="94">
        <f t="shared" si="14"/>
        <v>33.70402053</v>
      </c>
    </row>
    <row r="23" ht="15.75" customHeight="1">
      <c r="A23" s="43" t="s">
        <v>74</v>
      </c>
      <c r="B23" s="49" t="s">
        <v>162</v>
      </c>
      <c r="C23" s="47">
        <v>5219.0</v>
      </c>
      <c r="D23" s="91" t="s">
        <v>145</v>
      </c>
      <c r="E23" s="59">
        <v>159.0</v>
      </c>
      <c r="F23" s="59">
        <v>3.0</v>
      </c>
      <c r="G23" s="59">
        <v>1.0</v>
      </c>
      <c r="H23" s="59">
        <v>210.0</v>
      </c>
      <c r="I23" s="59">
        <v>5.0</v>
      </c>
      <c r="J23" s="59">
        <v>30.0</v>
      </c>
      <c r="K23" s="59">
        <v>1.0</v>
      </c>
      <c r="L23" s="59"/>
      <c r="M23" s="59"/>
      <c r="N23" s="47">
        <v>9529.0</v>
      </c>
      <c r="O23" s="47">
        <v>747.0</v>
      </c>
      <c r="P23" s="59">
        <v>13870.0</v>
      </c>
      <c r="Q23" s="59">
        <v>12.0</v>
      </c>
      <c r="R23" s="59">
        <v>13854.0</v>
      </c>
      <c r="S23" s="47">
        <v>1727.0</v>
      </c>
      <c r="T23" s="59">
        <v>9.0</v>
      </c>
      <c r="U23" s="59">
        <v>0.0</v>
      </c>
      <c r="V23" s="59">
        <v>0.0</v>
      </c>
      <c r="W23" s="59">
        <v>9.0</v>
      </c>
      <c r="X23" s="59">
        <v>0.0</v>
      </c>
      <c r="Y23" s="59">
        <v>0.0</v>
      </c>
      <c r="Z23" s="47">
        <v>393.0</v>
      </c>
      <c r="AA23" s="49">
        <v>229.0</v>
      </c>
      <c r="AB23" s="47">
        <v>1310.0</v>
      </c>
      <c r="AC23" s="59">
        <v>10.0</v>
      </c>
      <c r="AD23" s="59">
        <v>23.0</v>
      </c>
      <c r="AE23" s="59">
        <v>0.0</v>
      </c>
      <c r="AF23" s="59">
        <v>2173.0</v>
      </c>
      <c r="AG23" s="47">
        <v>520.0</v>
      </c>
      <c r="AH23" s="47">
        <v>236.0</v>
      </c>
      <c r="AI23" s="59"/>
      <c r="AJ23" s="47">
        <v>632.0</v>
      </c>
      <c r="AK23" s="59"/>
      <c r="AL23" s="47">
        <v>52.0</v>
      </c>
      <c r="AM23" s="47">
        <v>905.0</v>
      </c>
      <c r="AN23" s="60"/>
      <c r="AO23" s="60"/>
      <c r="AP23" s="51">
        <f t="shared" si="1"/>
        <v>7.530178195</v>
      </c>
      <c r="AQ23" s="97">
        <f t="shared" si="2"/>
        <v>4.387813757</v>
      </c>
      <c r="AR23" s="52">
        <f t="shared" si="3"/>
        <v>4.521939069</v>
      </c>
      <c r="AS23" s="51">
        <f t="shared" si="4"/>
        <v>60.05089059</v>
      </c>
      <c r="AT23" s="51">
        <f t="shared" si="5"/>
        <v>2.657597241</v>
      </c>
      <c r="AU23" s="54">
        <f t="shared" si="6"/>
        <v>143.130868</v>
      </c>
      <c r="AV23" s="55">
        <f t="shared" si="7"/>
        <v>0.3309063039</v>
      </c>
      <c r="AW23" s="54">
        <f t="shared" si="8"/>
        <v>0.2510059398</v>
      </c>
      <c r="AX23" s="56">
        <f t="shared" si="9"/>
        <v>6.238095238</v>
      </c>
      <c r="AY23" s="54">
        <f t="shared" si="10"/>
        <v>0.5159992336</v>
      </c>
      <c r="AZ23" s="54">
        <f t="shared" si="11"/>
        <v>0.1941600577</v>
      </c>
      <c r="BA23" s="54">
        <f t="shared" si="12"/>
        <v>0.1943842933</v>
      </c>
      <c r="BB23" s="54">
        <f t="shared" si="13"/>
        <v>3.605087015</v>
      </c>
      <c r="BC23" s="94">
        <f t="shared" si="14"/>
        <v>22.0379893</v>
      </c>
    </row>
    <row r="24" ht="15.75" customHeight="1">
      <c r="A24" s="43" t="s">
        <v>76</v>
      </c>
      <c r="B24" s="49" t="s">
        <v>163</v>
      </c>
      <c r="C24" s="47">
        <v>3162.0</v>
      </c>
      <c r="D24" s="91" t="s">
        <v>145</v>
      </c>
      <c r="E24" s="59">
        <v>221.0</v>
      </c>
      <c r="F24" s="59">
        <v>8.0</v>
      </c>
      <c r="G24" s="59">
        <v>2.0</v>
      </c>
      <c r="H24" s="59">
        <v>268.0</v>
      </c>
      <c r="I24" s="59">
        <v>6.0</v>
      </c>
      <c r="J24" s="59">
        <v>66.0</v>
      </c>
      <c r="K24" s="59">
        <v>1.0</v>
      </c>
      <c r="L24" s="59"/>
      <c r="M24" s="59"/>
      <c r="N24" s="47">
        <v>9333.0</v>
      </c>
      <c r="O24" s="47">
        <v>481.0</v>
      </c>
      <c r="P24" s="59">
        <v>29304.0</v>
      </c>
      <c r="Q24" s="59">
        <v>1.0</v>
      </c>
      <c r="R24" s="59">
        <v>21000.0</v>
      </c>
      <c r="S24" s="59">
        <v>981.0</v>
      </c>
      <c r="T24" s="59">
        <v>3.0</v>
      </c>
      <c r="U24" s="59">
        <v>0.0</v>
      </c>
      <c r="V24" s="59">
        <v>0.0</v>
      </c>
      <c r="W24" s="59">
        <v>3.0</v>
      </c>
      <c r="X24" s="59">
        <v>0.0</v>
      </c>
      <c r="Y24" s="59">
        <v>0.0</v>
      </c>
      <c r="Z24" s="59">
        <v>589.0</v>
      </c>
      <c r="AA24" s="98">
        <v>555.0</v>
      </c>
      <c r="AB24" s="47">
        <v>4607.0</v>
      </c>
      <c r="AC24" s="59">
        <v>922.0</v>
      </c>
      <c r="AD24" s="47">
        <v>640.0</v>
      </c>
      <c r="AE24" s="59">
        <v>0.0</v>
      </c>
      <c r="AF24" s="57">
        <v>3519.0</v>
      </c>
      <c r="AG24" s="59">
        <v>3743.0</v>
      </c>
      <c r="AH24" s="59">
        <v>6.0</v>
      </c>
      <c r="AI24" s="59"/>
      <c r="AJ24" s="57">
        <v>1992.0</v>
      </c>
      <c r="AK24" s="59"/>
      <c r="AL24" s="47">
        <v>40.0</v>
      </c>
      <c r="AM24" s="47">
        <v>2920.0</v>
      </c>
      <c r="AN24" s="60"/>
      <c r="AO24" s="60"/>
      <c r="AP24" s="51">
        <f t="shared" si="1"/>
        <v>18.62745098</v>
      </c>
      <c r="AQ24" s="97">
        <f t="shared" si="2"/>
        <v>17.55218216</v>
      </c>
      <c r="AR24" s="52">
        <f t="shared" si="3"/>
        <v>0.1897533207</v>
      </c>
      <c r="AS24" s="51">
        <f t="shared" si="4"/>
        <v>1.018675722</v>
      </c>
      <c r="AT24" s="51">
        <f t="shared" si="5"/>
        <v>9.267552182</v>
      </c>
      <c r="AU24" s="54">
        <f t="shared" si="6"/>
        <v>152.1189121</v>
      </c>
      <c r="AV24" s="55">
        <f t="shared" si="7"/>
        <v>0.3102466793</v>
      </c>
      <c r="AW24" s="54">
        <f t="shared" si="8"/>
        <v>1.456989247</v>
      </c>
      <c r="AX24" s="56">
        <f t="shared" si="9"/>
        <v>17.19029851</v>
      </c>
      <c r="AY24" s="54">
        <f t="shared" si="10"/>
        <v>2.296647691</v>
      </c>
      <c r="AZ24" s="54">
        <f t="shared" si="11"/>
        <v>0.2478159978</v>
      </c>
      <c r="BA24" s="54">
        <f t="shared" si="12"/>
        <v>0.3458095238</v>
      </c>
      <c r="BB24" s="54">
        <f t="shared" si="13"/>
        <v>15.0977131</v>
      </c>
      <c r="BC24" s="94">
        <f t="shared" si="14"/>
        <v>28.71531126</v>
      </c>
    </row>
    <row r="25" ht="15.75" customHeight="1">
      <c r="A25" s="43" t="s">
        <v>78</v>
      </c>
      <c r="B25" s="49" t="s">
        <v>164</v>
      </c>
      <c r="C25" s="59">
        <v>2916.0</v>
      </c>
      <c r="D25" s="91" t="s">
        <v>145</v>
      </c>
      <c r="E25" s="59">
        <v>120.0</v>
      </c>
      <c r="F25" s="59">
        <v>3.0</v>
      </c>
      <c r="G25" s="59">
        <v>2.0</v>
      </c>
      <c r="H25" s="59">
        <v>219.0</v>
      </c>
      <c r="I25" s="59">
        <v>5.0</v>
      </c>
      <c r="J25" s="59">
        <v>32.0</v>
      </c>
      <c r="K25" s="59">
        <v>1.0</v>
      </c>
      <c r="L25" s="59"/>
      <c r="M25" s="59"/>
      <c r="N25" s="47">
        <v>6724.0</v>
      </c>
      <c r="O25" s="47">
        <v>296.0</v>
      </c>
      <c r="P25" s="59">
        <v>8875.0</v>
      </c>
      <c r="Q25" s="59">
        <v>9.0</v>
      </c>
      <c r="R25" s="59">
        <v>8280.0</v>
      </c>
      <c r="S25" s="47">
        <v>960.0</v>
      </c>
      <c r="T25" s="59">
        <v>69.0</v>
      </c>
      <c r="U25" s="59">
        <v>0.0</v>
      </c>
      <c r="V25" s="59">
        <v>0.0</v>
      </c>
      <c r="W25" s="59">
        <v>69.0</v>
      </c>
      <c r="X25" s="59">
        <v>0.0</v>
      </c>
      <c r="Y25" s="59">
        <v>0.0</v>
      </c>
      <c r="Z25" s="59">
        <v>237.0</v>
      </c>
      <c r="AA25" s="98">
        <v>237.0</v>
      </c>
      <c r="AB25" s="59">
        <v>2245.0</v>
      </c>
      <c r="AC25" s="59">
        <v>0.0</v>
      </c>
      <c r="AD25" s="59">
        <v>0.0</v>
      </c>
      <c r="AE25" s="59">
        <v>0.0</v>
      </c>
      <c r="AF25" s="47">
        <v>3485.0</v>
      </c>
      <c r="AG25" s="59">
        <v>1922.0</v>
      </c>
      <c r="AH25" s="59">
        <v>80.0</v>
      </c>
      <c r="AI25" s="59"/>
      <c r="AJ25" s="59">
        <v>1135.0</v>
      </c>
      <c r="AK25" s="59"/>
      <c r="AL25" s="47">
        <v>36.0</v>
      </c>
      <c r="AM25" s="47">
        <v>837.0</v>
      </c>
      <c r="AN25" s="60"/>
      <c r="AO25" s="60"/>
      <c r="AP25" s="51">
        <f t="shared" si="1"/>
        <v>8.127572016</v>
      </c>
      <c r="AQ25" s="97">
        <f t="shared" si="2"/>
        <v>8.127572016</v>
      </c>
      <c r="AR25" s="52">
        <f t="shared" si="3"/>
        <v>2.743484225</v>
      </c>
      <c r="AS25" s="51">
        <f t="shared" si="4"/>
        <v>33.75527426</v>
      </c>
      <c r="AT25" s="51">
        <f t="shared" si="5"/>
        <v>3.043552812</v>
      </c>
      <c r="AU25" s="54">
        <f t="shared" si="6"/>
        <v>101.5089163</v>
      </c>
      <c r="AV25" s="55">
        <f t="shared" si="7"/>
        <v>0.329218107</v>
      </c>
      <c r="AW25" s="54">
        <f t="shared" si="8"/>
        <v>0.7698902606</v>
      </c>
      <c r="AX25" s="56">
        <f t="shared" si="9"/>
        <v>10.25114155</v>
      </c>
      <c r="AY25" s="54">
        <f t="shared" si="10"/>
        <v>1.854252401</v>
      </c>
      <c r="AZ25" s="54">
        <f t="shared" si="11"/>
        <v>0.6092394366</v>
      </c>
      <c r="BA25" s="54">
        <f t="shared" si="12"/>
        <v>0.6530193237</v>
      </c>
      <c r="BB25" s="54">
        <f t="shared" si="13"/>
        <v>18.26689189</v>
      </c>
      <c r="BC25" s="94">
        <f t="shared" si="14"/>
        <v>32.56989887</v>
      </c>
    </row>
    <row r="26" ht="15.75" customHeight="1">
      <c r="A26" s="43" t="s">
        <v>80</v>
      </c>
      <c r="B26" s="49" t="s">
        <v>165</v>
      </c>
      <c r="C26" s="47">
        <v>3574.0</v>
      </c>
      <c r="D26" s="91" t="s">
        <v>145</v>
      </c>
      <c r="E26" s="59">
        <v>70.0</v>
      </c>
      <c r="F26" s="59">
        <v>2.0</v>
      </c>
      <c r="G26" s="59">
        <v>0.0</v>
      </c>
      <c r="H26" s="59">
        <v>190.0</v>
      </c>
      <c r="I26" s="59">
        <v>4.0</v>
      </c>
      <c r="J26" s="59">
        <v>21.0</v>
      </c>
      <c r="K26" s="59">
        <v>1.0</v>
      </c>
      <c r="L26" s="59"/>
      <c r="M26" s="59"/>
      <c r="N26" s="47">
        <v>6058.0</v>
      </c>
      <c r="O26" s="59">
        <v>300.0</v>
      </c>
      <c r="P26" s="59">
        <v>9279.0</v>
      </c>
      <c r="Q26" s="47">
        <v>19.0</v>
      </c>
      <c r="R26" s="59">
        <v>8888.0</v>
      </c>
      <c r="S26" s="47">
        <v>1202.0</v>
      </c>
      <c r="T26" s="59">
        <v>276.0</v>
      </c>
      <c r="U26" s="59">
        <v>0.0</v>
      </c>
      <c r="V26" s="59">
        <v>0.0</v>
      </c>
      <c r="W26" s="59">
        <v>263.0</v>
      </c>
      <c r="X26" s="59">
        <v>0.0</v>
      </c>
      <c r="Y26" s="59">
        <v>0.0</v>
      </c>
      <c r="Z26" s="59">
        <v>132.0</v>
      </c>
      <c r="AA26" s="98">
        <v>132.0</v>
      </c>
      <c r="AB26" s="47">
        <v>1325.0</v>
      </c>
      <c r="AC26" s="59">
        <v>0.0</v>
      </c>
      <c r="AD26" s="47">
        <v>126.0</v>
      </c>
      <c r="AE26" s="47">
        <v>2104.0</v>
      </c>
      <c r="AF26" s="47">
        <v>3265.0</v>
      </c>
      <c r="AG26" s="59">
        <v>2088.0</v>
      </c>
      <c r="AH26" s="59">
        <v>41.0</v>
      </c>
      <c r="AI26" s="59"/>
      <c r="AJ26" s="59">
        <v>602.0</v>
      </c>
      <c r="AK26" s="59"/>
      <c r="AL26" s="47">
        <v>31.0</v>
      </c>
      <c r="AM26" s="47">
        <v>641.0</v>
      </c>
      <c r="AN26" s="60"/>
      <c r="AO26" s="60"/>
      <c r="AP26" s="51">
        <f t="shared" si="1"/>
        <v>3.693340795</v>
      </c>
      <c r="AQ26" s="97">
        <f t="shared" si="2"/>
        <v>3.693340795</v>
      </c>
      <c r="AR26" s="52">
        <f t="shared" si="3"/>
        <v>1.147174035</v>
      </c>
      <c r="AS26" s="51">
        <f t="shared" si="4"/>
        <v>31.06060606</v>
      </c>
      <c r="AT26" s="51">
        <f t="shared" si="5"/>
        <v>2.596250699</v>
      </c>
      <c r="AU26" s="54">
        <f t="shared" si="6"/>
        <v>83.93956351</v>
      </c>
      <c r="AV26" s="55">
        <f t="shared" si="7"/>
        <v>0.3363178511</v>
      </c>
      <c r="AW26" s="54">
        <f t="shared" si="8"/>
        <v>0.3707330722</v>
      </c>
      <c r="AX26" s="56">
        <f t="shared" si="9"/>
        <v>6.973684211</v>
      </c>
      <c r="AY26" s="54">
        <f t="shared" si="10"/>
        <v>1.497761612</v>
      </c>
      <c r="AZ26" s="54">
        <f t="shared" si="11"/>
        <v>0.5768940619</v>
      </c>
      <c r="BA26" s="54">
        <f t="shared" si="12"/>
        <v>0.6022727273</v>
      </c>
      <c r="BB26" s="54">
        <f t="shared" si="13"/>
        <v>17.84333333</v>
      </c>
      <c r="BC26" s="94">
        <f t="shared" si="14"/>
        <v>31.3634863</v>
      </c>
    </row>
    <row r="27" ht="15.75" customHeight="1">
      <c r="A27" s="99"/>
      <c r="B27" s="99"/>
      <c r="C27" s="99"/>
      <c r="D27" s="99"/>
      <c r="E27" s="99"/>
      <c r="F27" s="100">
        <f t="shared" ref="F27:AO27" si="15">SUM(F6:F26)</f>
        <v>659</v>
      </c>
      <c r="G27" s="100">
        <f t="shared" si="15"/>
        <v>237</v>
      </c>
      <c r="H27" s="100">
        <f t="shared" si="15"/>
        <v>4816</v>
      </c>
      <c r="I27" s="100">
        <f t="shared" si="15"/>
        <v>107</v>
      </c>
      <c r="J27" s="100">
        <f t="shared" si="15"/>
        <v>769</v>
      </c>
      <c r="K27" s="100">
        <f t="shared" si="15"/>
        <v>147</v>
      </c>
      <c r="L27" s="100">
        <f t="shared" si="15"/>
        <v>13</v>
      </c>
      <c r="M27" s="100">
        <f t="shared" si="15"/>
        <v>0</v>
      </c>
      <c r="N27" s="100">
        <f t="shared" si="15"/>
        <v>1382862</v>
      </c>
      <c r="O27" s="100">
        <f t="shared" si="15"/>
        <v>36222</v>
      </c>
      <c r="P27" s="100">
        <f t="shared" si="15"/>
        <v>1680557</v>
      </c>
      <c r="Q27" s="100">
        <f t="shared" si="15"/>
        <v>1407</v>
      </c>
      <c r="R27" s="100">
        <f t="shared" si="15"/>
        <v>1241356</v>
      </c>
      <c r="S27" s="100">
        <f t="shared" si="15"/>
        <v>99041</v>
      </c>
      <c r="T27" s="100">
        <f t="shared" si="15"/>
        <v>1000</v>
      </c>
      <c r="U27" s="100">
        <f t="shared" si="15"/>
        <v>0</v>
      </c>
      <c r="V27" s="100">
        <f t="shared" si="15"/>
        <v>58</v>
      </c>
      <c r="W27" s="100">
        <f t="shared" si="15"/>
        <v>914</v>
      </c>
      <c r="X27" s="100">
        <f t="shared" si="15"/>
        <v>0</v>
      </c>
      <c r="Y27" s="100">
        <f t="shared" si="15"/>
        <v>12</v>
      </c>
      <c r="Z27" s="100">
        <f t="shared" si="15"/>
        <v>33469</v>
      </c>
      <c r="AA27" s="100">
        <f t="shared" si="15"/>
        <v>31429</v>
      </c>
      <c r="AB27" s="100">
        <f t="shared" si="15"/>
        <v>399752</v>
      </c>
      <c r="AC27" s="100">
        <f t="shared" si="15"/>
        <v>22425</v>
      </c>
      <c r="AD27" s="100">
        <f t="shared" si="15"/>
        <v>59836</v>
      </c>
      <c r="AE27" s="100">
        <f t="shared" si="15"/>
        <v>904085</v>
      </c>
      <c r="AF27" s="100">
        <f t="shared" si="15"/>
        <v>513720</v>
      </c>
      <c r="AG27" s="100">
        <f t="shared" si="15"/>
        <v>730311</v>
      </c>
      <c r="AH27" s="100">
        <f t="shared" si="15"/>
        <v>10612</v>
      </c>
      <c r="AI27" s="100">
        <f t="shared" si="15"/>
        <v>0</v>
      </c>
      <c r="AJ27" s="100">
        <f t="shared" si="15"/>
        <v>145535</v>
      </c>
      <c r="AK27" s="100">
        <f t="shared" si="15"/>
        <v>0</v>
      </c>
      <c r="AL27" s="100">
        <f t="shared" si="15"/>
        <v>4421</v>
      </c>
      <c r="AM27" s="100">
        <f t="shared" si="15"/>
        <v>139422</v>
      </c>
      <c r="AN27" s="100">
        <f t="shared" si="15"/>
        <v>25</v>
      </c>
      <c r="AO27" s="100">
        <f t="shared" si="15"/>
        <v>348</v>
      </c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AY2:AY4"/>
    <mergeCell ref="AZ2:AZ4"/>
    <mergeCell ref="BA2:BA4"/>
    <mergeCell ref="BB2:BB4"/>
    <mergeCell ref="BC2:BC4"/>
    <mergeCell ref="AR2:AR4"/>
    <mergeCell ref="AS2:AS4"/>
    <mergeCell ref="AT2:AT4"/>
    <mergeCell ref="AU2:AU4"/>
    <mergeCell ref="AV2:AV4"/>
    <mergeCell ref="AW2:AW4"/>
    <mergeCell ref="AX2:AX4"/>
    <mergeCell ref="T1:Y1"/>
    <mergeCell ref="T2:V2"/>
    <mergeCell ref="W2:Y2"/>
    <mergeCell ref="B1:B3"/>
    <mergeCell ref="A4:B4"/>
    <mergeCell ref="A5:B5"/>
    <mergeCell ref="A1:A3"/>
    <mergeCell ref="C1:C4"/>
    <mergeCell ref="D1:D4"/>
    <mergeCell ref="E1:S1"/>
    <mergeCell ref="Z1:AK1"/>
    <mergeCell ref="R2:R4"/>
    <mergeCell ref="AK3:AK4"/>
    <mergeCell ref="AA5:AM5"/>
    <mergeCell ref="K3:K4"/>
    <mergeCell ref="L3:L4"/>
    <mergeCell ref="S3:S4"/>
    <mergeCell ref="T3:T4"/>
    <mergeCell ref="U3:V3"/>
    <mergeCell ref="W3:W4"/>
    <mergeCell ref="X3:Y3"/>
    <mergeCell ref="Z3:Z4"/>
    <mergeCell ref="AA3:AA4"/>
    <mergeCell ref="AB3:AB4"/>
    <mergeCell ref="AC3:AC4"/>
    <mergeCell ref="AD3:AD4"/>
    <mergeCell ref="AE3:AE4"/>
    <mergeCell ref="AF3:AF4"/>
    <mergeCell ref="AI3:AI4"/>
    <mergeCell ref="AJ3:AJ4"/>
    <mergeCell ref="AH2:AK2"/>
    <mergeCell ref="AL2:AL4"/>
    <mergeCell ref="AM2:AM4"/>
    <mergeCell ref="AN2:AN4"/>
    <mergeCell ref="AO2:AO4"/>
    <mergeCell ref="AP2:AP4"/>
    <mergeCell ref="AQ2:AQ4"/>
    <mergeCell ref="E2:E4"/>
    <mergeCell ref="F2:F4"/>
    <mergeCell ref="G2:G4"/>
    <mergeCell ref="H2:H4"/>
    <mergeCell ref="I2:I4"/>
    <mergeCell ref="J2:J4"/>
    <mergeCell ref="K2:L2"/>
    <mergeCell ref="M2:M4"/>
    <mergeCell ref="N2:N4"/>
    <mergeCell ref="O2:O4"/>
    <mergeCell ref="P2:P4"/>
    <mergeCell ref="Q2:Q4"/>
    <mergeCell ref="AG3:AG4"/>
    <mergeCell ref="AH3:AH4"/>
  </mergeCells>
  <printOptions/>
  <pageMargins bottom="0.75" footer="0.0" header="0.0" left="0.7" right="0.7" top="0.75"/>
  <pageSetup orientation="landscape"/>
  <drawing r:id="rId1"/>
</worksheet>
</file>